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各部・各課利用\09健康福祉部\介護保険課\◆　介護保険担当\★★事業者指定関係\添付資料見直し（R6.4.1～）\申請書等　HP掲載用\総合事業\★後からアップ　指定　更新　その他　3.15告示分に訂正しました\総合事業（訪問型サービス）事業所指定（更新）申請に係る添付書類一覧\"/>
    </mc:Choice>
  </mc:AlternateContent>
  <bookViews>
    <workbookView xWindow="0" yWindow="0" windowWidth="20490" windowHeight="7710" tabRatio="665"/>
  </bookViews>
  <sheets>
    <sheet name="添付書類一覧" sheetId="11" r:id="rId1"/>
    <sheet name="標準様式１（勤務表）" sheetId="1" r:id="rId2"/>
    <sheet name="標準様式１（勤務表100名）" sheetId="9" r:id="rId3"/>
    <sheet name="【記載例】訪問型サービス" sheetId="10" r:id="rId4"/>
    <sheet name="記入方法" sheetId="5" r:id="rId5"/>
    <sheet name="プルダウン・リスト" sheetId="2" r:id="rId6"/>
    <sheet name="標準様式２（平面図）" sheetId="12" r:id="rId7"/>
    <sheet name="標準様式４（苦情処理概要）" sheetId="14" r:id="rId8"/>
    <sheet name="標準様式５（誓約書）" sheetId="15" r:id="rId9"/>
    <sheet name="加算届出書" sheetId="17" r:id="rId10"/>
    <sheet name="加算別紙" sheetId="16" r:id="rId11"/>
  </sheets>
  <definedNames>
    <definedName name="_xlnm.Print_Area" localSheetId="3">【記載例】訪問型サービス!$A$1:$BD$51</definedName>
    <definedName name="_xlnm.Print_Area" localSheetId="9">加算届出書!$A$1:$AK$64</definedName>
    <definedName name="_xlnm.Print_Area" localSheetId="10">加算別紙!$A$1:$AF$78</definedName>
    <definedName name="_xlnm.Print_Area" localSheetId="4">記入方法!$A$1:$O$79</definedName>
    <definedName name="_xlnm.Print_Area" localSheetId="1">'標準様式１（勤務表）'!$A$1:$BD$51</definedName>
    <definedName name="_xlnm.Print_Area" localSheetId="2">'標準様式１（勤務表100名）'!$A$1:$BD$133</definedName>
    <definedName name="_xlnm.Print_Area" localSheetId="8">'標準様式５（誓約書）'!$A$1:$L$25</definedName>
    <definedName name="_xlnm.Print_Titles" localSheetId="3">【記載例】訪問型サービス!$1:$12</definedName>
    <definedName name="_xlnm.Print_Titles" localSheetId="1">'標準様式１（勤務表）'!$1:$12</definedName>
    <definedName name="_xlnm.Print_Titles" localSheetId="2">'標準様式１（勤務表100名）'!$1:$12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<sst xmlns="http://schemas.openxmlformats.org/spreadsheetml/2006/main" count="1081" uniqueCount="438">
  <si>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</si>
  <si>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</si>
  <si>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</si>
  <si>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</si>
  <si>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</si>
  <si>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</si>
  <si>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</si>
  <si>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</si>
  <si>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</si>
  <si>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</si>
  <si>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</si>
  <si>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</si>
  <si>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</si>
  <si>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</si>
  <si>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</si>
  <si>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</si>
  <si>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</si>
  <si>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</si>
  <si>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</si>
  <si>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</si>
  <si>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</si>
  <si>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</si>
  <si>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</si>
  <si>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</si>
  <si>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</si>
  <si>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</si>
  <si>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</si>
  <si>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</si>
  <si>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</si>
  <si>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</si>
  <si>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</si>
  <si>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</si>
  <si>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</si>
  <si>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</si>
  <si>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</si>
  <si>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</si>
  <si>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</si>
  <si>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</si>
  <si>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</si>
  <si>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</si>
  <si>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</si>
  <si>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</si>
  <si>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</si>
  <si>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</si>
  <si>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</si>
  <si>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</si>
  <si>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</si>
  <si>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</si>
  <si>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</si>
  <si>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</si>
  <si>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</si>
  <si>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</si>
  <si>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</si>
  <si>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</si>
  <si>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</si>
  <si>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</si>
  <si>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</si>
  <si>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</si>
  <si>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</si>
  <si>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</si>
  <si>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</si>
  <si>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</si>
  <si>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</si>
  <si>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</si>
  <si>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</si>
  <si>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</si>
  <si>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</si>
  <si>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</si>
  <si>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</si>
  <si>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</si>
  <si>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</si>
  <si>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</si>
  <si>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</si>
  <si>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</si>
  <si>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</si>
  <si>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</si>
  <si>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</si>
  <si>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</si>
  <si>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</si>
  <si>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</si>
  <si>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</si>
  <si>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</si>
  <si>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</si>
  <si>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</si>
  <si>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</si>
  <si>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</si>
  <si>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</si>
  <si>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</si>
  <si>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</si>
  <si>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</si>
  <si>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</si>
  <si>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</si>
  <si>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</si>
  <si>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</si>
  <si>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</si>
  <si>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</si>
  <si>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</si>
  <si>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</si>
  <si>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</si>
  <si>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</si>
  <si>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</si>
  <si>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</si>
  <si>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</si>
  <si>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</si>
  <si>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</si>
  <si>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</si>
  <si>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</si>
  <si>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</si>
  <si>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</si>
  <si>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</si>
  <si>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</si>
  <si>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</si>
  <si>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</si>
  <si>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</si>
  <si>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</si>
  <si>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</si>
  <si>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</si>
  <si>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</si>
  <si>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</si>
  <si>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</si>
  <si>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</si>
  <si>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</si>
  <si>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</si>
  <si>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</si>
  <si>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</si>
  <si>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</si>
  <si>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</si>
  <si>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</si>
  <si>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</si>
  <si>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</si>
  <si>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</si>
  <si>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</si>
  <si>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</si>
  <si>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</si>
  <si>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</si>
  <si>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</si>
  <si>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</si>
  <si>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</si>
  <si>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</si>
  <si>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</si>
  <si>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</si>
  <si>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</si>
  <si>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</si>
  <si>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</si>
  <si>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</si>
  <si>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</si>
  <si>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</si>
  <si>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</si>
  <si>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</si>
  <si>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</si>
  <si>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</si>
  <si>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</si>
  <si>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</si>
  <si>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</si>
  <si>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</si>
  <si>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</si>
  <si>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</si>
  <si>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</si>
  <si>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</si>
  <si>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</si>
  <si>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</si>
  <si>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</si>
  <si>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</si>
  <si>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</si>
  <si>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</si>
  <si>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</si>
  <si>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</si>
  <si>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</si>
  <si>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</si>
  <si>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</si>
  <si>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総合事業（訪問型サービス）事業所の指定(更新)申請に係る添付書類一覧</t>
    <rPh sb="0" eb="2">
      <t>ソウゴウ</t>
    </rPh>
    <rPh sb="2" eb="4">
      <t>ジギョウ</t>
    </rPh>
    <rPh sb="5" eb="7">
      <t>ホウモン</t>
    </rPh>
    <rPh sb="7" eb="8">
      <t>ガタ</t>
    </rPh>
    <rPh sb="13" eb="15">
      <t>ジギョウ</t>
    </rPh>
    <rPh sb="15" eb="16">
      <t>ショ</t>
    </rPh>
    <rPh sb="17" eb="19">
      <t>シテイ</t>
    </rPh>
    <phoneticPr fontId="2"/>
  </si>
  <si>
    <t>申請する事業所名</t>
    <rPh sb="0" eb="2">
      <t>シンセイ</t>
    </rPh>
    <rPh sb="4" eb="7">
      <t>ジギョウショ</t>
    </rPh>
    <rPh sb="7" eb="8">
      <t>メイ</t>
    </rPh>
    <phoneticPr fontId="2"/>
  </si>
  <si>
    <t>★　以下の提出書類の申請者確認欄に☑を付し、この書類も添付してご提出ください。</t>
    <rPh sb="2" eb="4">
      <t>イカ</t>
    </rPh>
    <rPh sb="5" eb="7">
      <t>テイシュツ</t>
    </rPh>
    <rPh sb="7" eb="9">
      <t>ショルイ</t>
    </rPh>
    <rPh sb="10" eb="13">
      <t>シンセイシャ</t>
    </rPh>
    <rPh sb="13" eb="15">
      <t>カクニン</t>
    </rPh>
    <rPh sb="15" eb="16">
      <t>ラン</t>
    </rPh>
    <rPh sb="19" eb="20">
      <t>フ</t>
    </rPh>
    <rPh sb="24" eb="26">
      <t>ショルイ</t>
    </rPh>
    <rPh sb="27" eb="29">
      <t>テンプ</t>
    </rPh>
    <rPh sb="32" eb="34">
      <t>テイシュツ</t>
    </rPh>
    <phoneticPr fontId="2"/>
  </si>
  <si>
    <t>申請者
確認欄</t>
    <rPh sb="0" eb="3">
      <t>シンセイシャ</t>
    </rPh>
    <rPh sb="4" eb="6">
      <t>カクニン</t>
    </rPh>
    <rPh sb="6" eb="7">
      <t>ラン</t>
    </rPh>
    <phoneticPr fontId="2"/>
  </si>
  <si>
    <t>提出書類</t>
    <rPh sb="0" eb="2">
      <t>テイシュツ</t>
    </rPh>
    <rPh sb="2" eb="4">
      <t>ショルイ</t>
    </rPh>
    <phoneticPr fontId="2"/>
  </si>
  <si>
    <t>様式</t>
    <rPh sb="0" eb="2">
      <t>ヨウシキ</t>
    </rPh>
    <phoneticPr fontId="2"/>
  </si>
  <si>
    <t>提出の
要否</t>
    <rPh sb="0" eb="2">
      <t>テイシュツ</t>
    </rPh>
    <rPh sb="4" eb="6">
      <t>ヨウヒ</t>
    </rPh>
    <phoneticPr fontId="2"/>
  </si>
  <si>
    <t>市確認欄</t>
    <rPh sb="0" eb="1">
      <t>シ</t>
    </rPh>
    <rPh sb="1" eb="4">
      <t>カクニンラン</t>
    </rPh>
    <phoneticPr fontId="2"/>
  </si>
  <si>
    <t>申請書</t>
  </si>
  <si>
    <t>□</t>
    <phoneticPr fontId="2"/>
  </si>
  <si>
    <t>多摩市介護予防・日常生活支援総合事業指定事業者指定（更新）申請書</t>
    <rPh sb="0" eb="3">
      <t>タマシ</t>
    </rPh>
    <rPh sb="3" eb="5">
      <t>カイゴ</t>
    </rPh>
    <rPh sb="5" eb="7">
      <t>ヨボウ</t>
    </rPh>
    <rPh sb="8" eb="10">
      <t>ニチジョウ</t>
    </rPh>
    <rPh sb="10" eb="12">
      <t>セイカツ</t>
    </rPh>
    <rPh sb="12" eb="14">
      <t>シエン</t>
    </rPh>
    <rPh sb="14" eb="16">
      <t>ソウゴウ</t>
    </rPh>
    <rPh sb="16" eb="18">
      <t>ジギョウ</t>
    </rPh>
    <rPh sb="18" eb="20">
      <t>シテイ</t>
    </rPh>
    <rPh sb="20" eb="23">
      <t>ジギョウシャ</t>
    </rPh>
    <rPh sb="23" eb="25">
      <t>シテイ</t>
    </rPh>
    <rPh sb="26" eb="28">
      <t>コウシン</t>
    </rPh>
    <rPh sb="29" eb="32">
      <t>シンセイショ</t>
    </rPh>
    <phoneticPr fontId="2"/>
  </si>
  <si>
    <t>〇</t>
    <phoneticPr fontId="2"/>
  </si>
  <si>
    <r>
      <t xml:space="preserve">訪問型サービス事業所の指定に係る記載事項
</t>
    </r>
    <r>
      <rPr>
        <sz val="6"/>
        <rFont val="ＭＳ 明朝"/>
        <family val="1"/>
        <charset val="128"/>
      </rPr>
      <t>※サービス提供責任者が2名以上いる場合は、付表1（別紙）も添付して下さい。</t>
    </r>
    <rPh sb="0" eb="2">
      <t>ホウモン</t>
    </rPh>
    <rPh sb="2" eb="3">
      <t>ガタ</t>
    </rPh>
    <rPh sb="7" eb="9">
      <t>ジギョウ</t>
    </rPh>
    <rPh sb="9" eb="10">
      <t>ショ</t>
    </rPh>
    <rPh sb="11" eb="13">
      <t>シテイ</t>
    </rPh>
    <rPh sb="14" eb="15">
      <t>カカ</t>
    </rPh>
    <rPh sb="16" eb="18">
      <t>キサイ</t>
    </rPh>
    <rPh sb="18" eb="20">
      <t>ジコウ</t>
    </rPh>
    <rPh sb="26" eb="28">
      <t>テイキョウ</t>
    </rPh>
    <rPh sb="28" eb="31">
      <t>セキニンシャ</t>
    </rPh>
    <rPh sb="33" eb="36">
      <t>メイイジョウ</t>
    </rPh>
    <rPh sb="38" eb="40">
      <t>バアイ</t>
    </rPh>
    <rPh sb="42" eb="44">
      <t>フヒョウ</t>
    </rPh>
    <rPh sb="46" eb="48">
      <t>ベッシ</t>
    </rPh>
    <rPh sb="50" eb="52">
      <t>テンプ</t>
    </rPh>
    <rPh sb="54" eb="55">
      <t>クダ</t>
    </rPh>
    <phoneticPr fontId="2"/>
  </si>
  <si>
    <t>付表1</t>
    <rPh sb="0" eb="2">
      <t>フヒョウ</t>
    </rPh>
    <phoneticPr fontId="2"/>
  </si>
  <si>
    <t>登記事項証明書（原本）又は条例等</t>
    <rPh sb="0" eb="2">
      <t>トウキ</t>
    </rPh>
    <rPh sb="2" eb="4">
      <t>ジコウ</t>
    </rPh>
    <rPh sb="4" eb="7">
      <t>ショウメイショ</t>
    </rPh>
    <rPh sb="8" eb="10">
      <t>ゲンポン</t>
    </rPh>
    <phoneticPr fontId="2"/>
  </si>
  <si>
    <t>△</t>
    <phoneticPr fontId="2"/>
  </si>
  <si>
    <t>従業者の勤務の体制及び勤務形態一覧表</t>
    <phoneticPr fontId="2"/>
  </si>
  <si>
    <t>標準様式1</t>
    <rPh sb="0" eb="2">
      <t>ヒョウジュン</t>
    </rPh>
    <rPh sb="2" eb="4">
      <t>ヨウシキ</t>
    </rPh>
    <phoneticPr fontId="2"/>
  </si>
  <si>
    <t>運営規程（料金表含む）</t>
    <rPh sb="5" eb="7">
      <t>リョウキン</t>
    </rPh>
    <rPh sb="7" eb="8">
      <t>ヒョウ</t>
    </rPh>
    <rPh sb="8" eb="9">
      <t>フク</t>
    </rPh>
    <phoneticPr fontId="2"/>
  </si>
  <si>
    <t>利用者からの苦情を処理するために講ずる措置の概要</t>
    <phoneticPr fontId="2"/>
  </si>
  <si>
    <t>標準様式4</t>
    <rPh sb="0" eb="2">
      <t>ヒョウジュン</t>
    </rPh>
    <rPh sb="2" eb="4">
      <t>ヨウシキ</t>
    </rPh>
    <phoneticPr fontId="2"/>
  </si>
  <si>
    <t>誓約書</t>
    <rPh sb="0" eb="3">
      <t>セイヤクショ</t>
    </rPh>
    <phoneticPr fontId="2"/>
  </si>
  <si>
    <t>標準様式5</t>
    <rPh sb="0" eb="2">
      <t>ヒョウジュン</t>
    </rPh>
    <rPh sb="2" eb="4">
      <t>ヨウシキ</t>
    </rPh>
    <phoneticPr fontId="2"/>
  </si>
  <si>
    <t>加算</t>
    <rPh sb="0" eb="2">
      <t>カサン</t>
    </rPh>
    <phoneticPr fontId="2"/>
  </si>
  <si>
    <t>加算様式</t>
    <rPh sb="0" eb="2">
      <t>カサン</t>
    </rPh>
    <rPh sb="2" eb="4">
      <t>ヨウシキ</t>
    </rPh>
    <phoneticPr fontId="2"/>
  </si>
  <si>
    <t>〇</t>
    <phoneticPr fontId="2"/>
  </si>
  <si>
    <t>備考</t>
    <rPh sb="0" eb="2">
      <t>ビコウ</t>
    </rPh>
    <phoneticPr fontId="2"/>
  </si>
  <si>
    <t>提出の要否について、新規申請時は、「〇」及び「△」をご提出ください。指定更新申請時、「△」については、内容に変更がない場合は提出不要です。</t>
    <rPh sb="0" eb="2">
      <t>テイシュツ</t>
    </rPh>
    <rPh sb="3" eb="5">
      <t>ヨウヒ</t>
    </rPh>
    <rPh sb="10" eb="12">
      <t>シンキ</t>
    </rPh>
    <rPh sb="12" eb="15">
      <t>シンセイジ</t>
    </rPh>
    <rPh sb="20" eb="21">
      <t>オヨ</t>
    </rPh>
    <rPh sb="27" eb="29">
      <t>テイシュツ</t>
    </rPh>
    <rPh sb="34" eb="36">
      <t>シテイ</t>
    </rPh>
    <rPh sb="36" eb="38">
      <t>コウシン</t>
    </rPh>
    <rPh sb="38" eb="41">
      <t>シンセイジ</t>
    </rPh>
    <rPh sb="51" eb="53">
      <t>ナイヨウ</t>
    </rPh>
    <rPh sb="54" eb="56">
      <t>ヘンコウ</t>
    </rPh>
    <rPh sb="59" eb="61">
      <t>バアイ</t>
    </rPh>
    <rPh sb="62" eb="64">
      <t>テイシュツ</t>
    </rPh>
    <rPh sb="64" eb="66">
      <t>フヨウ</t>
    </rPh>
    <phoneticPr fontId="2"/>
  </si>
  <si>
    <t>以下の点についても、申請の前にご確認の上、☑してください。</t>
    <rPh sb="0" eb="2">
      <t>イカ</t>
    </rPh>
    <rPh sb="3" eb="4">
      <t>テン</t>
    </rPh>
    <rPh sb="10" eb="12">
      <t>シンセイ</t>
    </rPh>
    <rPh sb="13" eb="14">
      <t>マエ</t>
    </rPh>
    <rPh sb="16" eb="18">
      <t>カクニン</t>
    </rPh>
    <rPh sb="19" eb="20">
      <t>ウエ</t>
    </rPh>
    <phoneticPr fontId="2"/>
  </si>
  <si>
    <t>□</t>
    <phoneticPr fontId="2"/>
  </si>
  <si>
    <t>法人（事業所）が、建物等の保有又は賃貸借において契約している。</t>
    <rPh sb="0" eb="2">
      <t>ホウジン</t>
    </rPh>
    <rPh sb="3" eb="5">
      <t>ジギョウ</t>
    </rPh>
    <rPh sb="5" eb="6">
      <t>ショ</t>
    </rPh>
    <rPh sb="9" eb="11">
      <t>タテモノ</t>
    </rPh>
    <rPh sb="11" eb="12">
      <t>トウ</t>
    </rPh>
    <rPh sb="13" eb="15">
      <t>ホユウ</t>
    </rPh>
    <rPh sb="15" eb="16">
      <t>マタ</t>
    </rPh>
    <rPh sb="17" eb="20">
      <t>チンタイシャク</t>
    </rPh>
    <rPh sb="24" eb="26">
      <t>ケイヤク</t>
    </rPh>
    <phoneticPr fontId="2"/>
  </si>
  <si>
    <t>法人（事業所）が、損害保険について加入している。</t>
    <rPh sb="0" eb="2">
      <t>ホウジン</t>
    </rPh>
    <rPh sb="3" eb="5">
      <t>ジギョウ</t>
    </rPh>
    <rPh sb="5" eb="6">
      <t>ショ</t>
    </rPh>
    <rPh sb="9" eb="11">
      <t>ソンガイ</t>
    </rPh>
    <rPh sb="11" eb="13">
      <t>ホケン</t>
    </rPh>
    <rPh sb="17" eb="19">
      <t>カニュウ</t>
    </rPh>
    <phoneticPr fontId="2"/>
  </si>
  <si>
    <t>担　当　者　連　絡　先</t>
    <rPh sb="0" eb="5">
      <t>タントウシャ</t>
    </rPh>
    <rPh sb="6" eb="9">
      <t>レンラク</t>
    </rPh>
    <rPh sb="10" eb="11">
      <t>サキ</t>
    </rPh>
    <phoneticPr fontId="2"/>
  </si>
  <si>
    <t>ご提出頂いた申請書類の内容等について、問い合わせをする際の担当者名と連絡先を記入してください。</t>
    <rPh sb="1" eb="3">
      <t>テイシュツ</t>
    </rPh>
    <rPh sb="3" eb="4">
      <t>イタダ</t>
    </rPh>
    <rPh sb="6" eb="8">
      <t>シンセイ</t>
    </rPh>
    <rPh sb="8" eb="10">
      <t>ジョルイ</t>
    </rPh>
    <rPh sb="11" eb="13">
      <t>ナイヨウ</t>
    </rPh>
    <rPh sb="13" eb="14">
      <t>トウ</t>
    </rPh>
    <rPh sb="19" eb="22">
      <t>トイア</t>
    </rPh>
    <rPh sb="27" eb="28">
      <t>サイ</t>
    </rPh>
    <rPh sb="29" eb="32">
      <t>タントウシャ</t>
    </rPh>
    <rPh sb="32" eb="33">
      <t>メイ</t>
    </rPh>
    <rPh sb="34" eb="36">
      <t>レンラク</t>
    </rPh>
    <rPh sb="36" eb="37">
      <t>サキ</t>
    </rPh>
    <rPh sb="38" eb="40">
      <t>キニュウ</t>
    </rPh>
    <phoneticPr fontId="2"/>
  </si>
  <si>
    <t>事業所名</t>
    <rPh sb="0" eb="2">
      <t>ジギョウ</t>
    </rPh>
    <rPh sb="2" eb="3">
      <t>ショ</t>
    </rPh>
    <rPh sb="3" eb="4">
      <t>メイ</t>
    </rPh>
    <phoneticPr fontId="2"/>
  </si>
  <si>
    <r>
      <t>事前相談はいつされましたか？</t>
    </r>
    <r>
      <rPr>
        <sz val="6"/>
        <rFont val="ＭＳ 明朝"/>
        <family val="1"/>
        <charset val="128"/>
      </rPr>
      <t>（相談必須）</t>
    </r>
    <rPh sb="0" eb="2">
      <t>ジゼン</t>
    </rPh>
    <rPh sb="2" eb="4">
      <t>ソウダン</t>
    </rPh>
    <rPh sb="15" eb="17">
      <t>ソウダン</t>
    </rPh>
    <rPh sb="17" eb="19">
      <t>ヒッス</t>
    </rPh>
    <phoneticPr fontId="2"/>
  </si>
  <si>
    <t>令和　　年　　月</t>
    <phoneticPr fontId="2"/>
  </si>
  <si>
    <t>担当者名</t>
    <rPh sb="0" eb="3">
      <t>タントウシャ</t>
    </rPh>
    <rPh sb="3" eb="4">
      <t>メイ</t>
    </rPh>
    <phoneticPr fontId="2"/>
  </si>
  <si>
    <t>連絡先</t>
    <rPh sb="0" eb="2">
      <t>レンラク</t>
    </rPh>
    <rPh sb="2" eb="3">
      <t>サキ</t>
    </rPh>
    <phoneticPr fontId="2"/>
  </si>
  <si>
    <t>ＴＥＬ</t>
    <phoneticPr fontId="2"/>
  </si>
  <si>
    <t>ＦＡＸ</t>
    <phoneticPr fontId="2"/>
  </si>
  <si>
    <t>（標準様式２）</t>
    <rPh sb="1" eb="3">
      <t>ヒョウジュン</t>
    </rPh>
    <rPh sb="3" eb="5">
      <t>ヨウシキ</t>
    </rPh>
    <phoneticPr fontId="2"/>
  </si>
  <si>
    <t>平面図</t>
    <rPh sb="0" eb="3">
      <t>ヘイメンズ</t>
    </rPh>
    <phoneticPr fontId="2"/>
  </si>
  <si>
    <r>
      <t>事業所</t>
    </r>
    <r>
      <rPr>
        <sz val="11"/>
        <rFont val="ＭＳ Ｐゴシック"/>
        <family val="3"/>
        <charset val="128"/>
      </rPr>
      <t>名</t>
    </r>
    <rPh sb="0" eb="3">
      <t>ジギョウショ</t>
    </rPh>
    <rPh sb="3" eb="4">
      <t>ナ</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</si>
  <si>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</si>
  <si>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</si>
  <si>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</si>
  <si>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</si>
  <si>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（標準様式４）</t>
    <rPh sb="1" eb="3">
      <t>ヒョウジュン</t>
    </rPh>
    <phoneticPr fontId="2"/>
  </si>
  <si>
    <t>利用者からの苦情を処理するために講ずる措置の概要</t>
  </si>
  <si>
    <t>事業所名</t>
    <phoneticPr fontId="2"/>
  </si>
  <si>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</si>
  <si>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</si>
  <si>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</si>
  <si>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</si>
  <si>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その他参考事項</t>
    <phoneticPr fontId="2"/>
  </si>
  <si>
    <t>備考  上の事項は例示であり、これにかかわらず苦情処理に係る対応方針を具体的に記してください。</t>
  </si>
  <si>
    <t>（標準様式５）</t>
    <rPh sb="1" eb="3">
      <t>ヒョウジュン</t>
    </rPh>
    <rPh sb="3" eb="5">
      <t>ヨウシキ</t>
    </rPh>
    <phoneticPr fontId="2"/>
  </si>
  <si>
    <t>誓　約　書</t>
    <phoneticPr fontId="2"/>
  </si>
  <si>
    <t>年</t>
    <rPh sb="0" eb="1">
      <t>ネン</t>
    </rPh>
    <phoneticPr fontId="2"/>
  </si>
  <si>
    <t>月</t>
    <rPh sb="0" eb="1">
      <t>ゲツ</t>
    </rPh>
    <phoneticPr fontId="2"/>
  </si>
  <si>
    <t>日</t>
    <rPh sb="0" eb="1">
      <t>ニチ</t>
    </rPh>
    <phoneticPr fontId="2"/>
  </si>
  <si>
    <t>多摩市長</t>
    <rPh sb="0" eb="4">
      <t>タマシチョウ</t>
    </rPh>
    <phoneticPr fontId="2"/>
  </si>
  <si>
    <t xml:space="preserve">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</si>
  <si>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</si>
  <si>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</si>
  <si>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</si>
  <si>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</si>
  <si>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記</t>
    <rPh sb="0" eb="1">
      <t>キ</t>
    </rPh>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</si>
  <si>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</si>
  <si>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一</t>
    <rPh sb="0" eb="1">
      <t>イチ</t>
    </rPh>
    <phoneticPr fontId="2"/>
  </si>
  <si>
    <t>第一号事業（第一号生活支援事業を除く。）に係る基準として、次に掲げるいずれかに該当する基準</t>
    <phoneticPr fontId="2"/>
  </si>
  <si>
    <t>イ</t>
    <phoneticPr fontId="2"/>
  </si>
  <si>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2"/>
  </si>
  <si>
    <t>ロ</t>
    <phoneticPr fontId="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</si>
  <si>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</si>
  <si>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</si>
  <si>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</si>
  <si>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</si>
  <si>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</si>
  <si>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</si>
  <si>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</si>
  <si>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</si>
  <si>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</si>
  <si>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</si>
  <si>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</si>
  <si>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</si>
  <si>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</si>
  <si>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</si>
  <si>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</si>
  <si>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</si>
  <si>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</si>
  <si>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１ 減算型</t>
    <phoneticPr fontId="2"/>
  </si>
  <si>
    <t>２ 基準型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</si>
  <si>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</si>
  <si>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</si>
  <si>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</si>
  <si>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</si>
  <si>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</si>
  <si>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</si>
  <si>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</si>
  <si>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</si>
  <si>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</si>
  <si>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</si>
  <si>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</si>
  <si>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2"/>
  </si>
  <si>
    <t>１ なし</t>
  </si>
  <si>
    <t>２ あり</t>
    <phoneticPr fontId="2"/>
  </si>
  <si>
    <t>A2</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</si>
  <si>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</si>
  <si>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</si>
  <si>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</si>
  <si>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</si>
  <si>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</si>
  <si>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</si>
  <si>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</si>
  <si>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</si>
  <si>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</si>
  <si>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</si>
  <si>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</si>
  <si>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</si>
  <si>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</si>
  <si>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</si>
  <si>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</si>
  <si>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</si>
  <si>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</si>
  <si>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</si>
  <si>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</si>
  <si>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</si>
  <si>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</si>
  <si>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</si>
  <si>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</si>
  <si>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</si>
  <si>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</si>
  <si>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</si>
  <si>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</si>
  <si>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</si>
  <si>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</si>
  <si>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</si>
  <si>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</si>
  <si>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</si>
  <si>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</si>
  <si>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</si>
  <si>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</si>
  <si>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</si>
  <si>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</si>
  <si>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</si>
  <si>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</si>
  <si>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</si>
  <si>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</si>
  <si>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</si>
  <si>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</si>
  <si>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</si>
  <si>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</si>
  <si>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</si>
  <si>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</si>
  <si>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</si>
  <si>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</si>
  <si>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</si>
  <si>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９ 加算Ⅲ</t>
    <phoneticPr fontId="2"/>
  </si>
  <si>
    <t>Ａ 加算Ⅳ</t>
    <phoneticPr fontId="2"/>
  </si>
  <si>
    <t>Ｂ 加算Ⅴ(１)</t>
    <phoneticPr fontId="2"/>
  </si>
  <si>
    <t>Ｃ 加算Ⅴ(２)</t>
    <phoneticPr fontId="2"/>
  </si>
  <si>
    <t>Ｅ 加算Ⅴ(４)</t>
    <phoneticPr fontId="2"/>
  </si>
  <si>
    <t>Ｇ 加算Ⅴ(６)</t>
    <phoneticPr fontId="2"/>
  </si>
  <si>
    <t>Ｈ 加算Ⅴ(７)</t>
    <phoneticPr fontId="2"/>
  </si>
  <si>
    <t>Ｊ 加算Ⅴ(８)</t>
  </si>
  <si>
    <t>Ｌ 加算Ⅴ(１０)</t>
    <phoneticPr fontId="2"/>
  </si>
  <si>
    <t>Ｎ 加算Ⅴ(１２)</t>
    <phoneticPr fontId="2"/>
  </si>
  <si>
    <t>Ｒ 加算Ⅴ(１４)</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</si>
  <si>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</si>
  <si>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</si>
  <si>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</si>
  <si>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</si>
  <si>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</si>
  <si>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</si>
  <si>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</si>
  <si>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</si>
  <si>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</si>
  <si>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</si>
  <si>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</si>
  <si>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資格証の写し</t>
    <rPh sb="0" eb="2">
      <t>シカク</t>
    </rPh>
    <rPh sb="2" eb="3">
      <t>ショウ</t>
    </rPh>
    <rPh sb="4" eb="5">
      <t>ウツ</t>
    </rPh>
    <phoneticPr fontId="2"/>
  </si>
  <si>
    <t>標準様式2</t>
    <rPh sb="0" eb="2">
      <t>ヒョウジュン</t>
    </rPh>
    <rPh sb="2" eb="4">
      <t>ヨウシキ</t>
    </rPh>
    <phoneticPr fontId="2"/>
  </si>
  <si>
    <t>（別紙50）</t>
    <rPh sb="1" eb="3">
      <t>ベッシ</t>
    </rPh>
    <phoneticPr fontId="2"/>
  </si>
  <si>
    <t>受付番号</t>
    <phoneticPr fontId="2"/>
  </si>
  <si>
    <t>令和</t>
    <rPh sb="0" eb="2">
      <t>レイワ</t>
    </rPh>
    <phoneticPr fontId="2"/>
  </si>
  <si>
    <t>月</t>
    <rPh sb="0" eb="1">
      <t>ガツ</t>
    </rPh>
    <phoneticPr fontId="2"/>
  </si>
  <si>
    <t>多摩市長　</t>
    <rPh sb="0" eb="3">
      <t>タマシ</t>
    </rPh>
    <rPh sb="3" eb="4">
      <t>チョウ</t>
    </rPh>
    <phoneticPr fontId="2"/>
  </si>
  <si>
    <t>殿</t>
    <rPh sb="0" eb="1">
      <t>ドノ</t>
    </rPh>
    <phoneticPr fontId="2"/>
  </si>
  <si>
    <t>所在地</t>
    <phoneticPr fontId="2"/>
  </si>
  <si>
    <t>名　称</t>
    <phoneticPr fontId="2"/>
  </si>
  <si>
    <t>代表者職名・氏名</t>
    <rPh sb="0" eb="3">
      <t>ダイヒョウシャ</t>
    </rPh>
    <rPh sb="3" eb="4">
      <t>ショク</t>
    </rPh>
    <rPh sb="4" eb="5">
      <t>メイ</t>
    </rPh>
    <rPh sb="6" eb="8">
      <t>シメイ</t>
    </rPh>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</si>
  <si>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</si>
  <si>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</si>
  <si>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</si>
  <si>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</si>
  <si>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</si>
  <si>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</si>
  <si>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</si>
  <si>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</si>
  <si>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</si>
  <si>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</si>
  <si>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市</t>
    <rPh sb="0" eb="1">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</si>
  <si>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</si>
  <si>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</si>
  <si>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</si>
  <si>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</si>
  <si>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</si>
  <si>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</si>
  <si>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</si>
  <si>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</si>
  <si>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</si>
  <si>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</si>
  <si>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(郵便番号</t>
    <phoneticPr fontId="2"/>
  </si>
  <si>
    <t>）</t>
    <phoneticPr fontId="2"/>
  </si>
  <si>
    <t>　　　　　</t>
    <phoneticPr fontId="2"/>
  </si>
  <si>
    <t>事業所・施設の状況</t>
  </si>
  <si>
    <t>主たる事業所・施設の　　　　　　　　　所在地</t>
    <phoneticPr fontId="2"/>
  </si>
  <si>
    <t>(郵便番号</t>
    <phoneticPr fontId="2"/>
  </si>
  <si>
    <t>主たる事業所の所在地以外の場所で一部実施する場合の出張所等の所在地</t>
  </si>
  <si>
    <t>　　　　　</t>
    <phoneticPr fontId="2"/>
  </si>
  <si>
    <t>管理者の氏名</t>
  </si>
  <si>
    <t>管理者の住所</t>
  </si>
  <si>
    <t>(郵便番号</t>
    <phoneticPr fontId="2"/>
  </si>
  <si>
    <t>　　　　　</t>
    <phoneticPr fontId="2"/>
  </si>
  <si>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</si>
  <si>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</si>
  <si>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</si>
  <si>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</si>
  <si>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</si>
  <si>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</si>
  <si>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</si>
  <si>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</si>
  <si>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</si>
  <si>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</si>
  <si>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1新規</t>
  </si>
  <si>
    <t>2変更</t>
    <phoneticPr fontId="2"/>
  </si>
  <si>
    <t>3終了</t>
    <phoneticPr fontId="2"/>
  </si>
  <si>
    <t>訪問型サービス（独自・定率）</t>
    <rPh sb="11" eb="13">
      <t>テイリツ</t>
    </rPh>
    <phoneticPr fontId="2"/>
  </si>
  <si>
    <t>訪問型サービス（独自・定額）</t>
    <rPh sb="11" eb="13">
      <t>テイガク</t>
    </rPh>
    <phoneticPr fontId="2"/>
  </si>
  <si>
    <t>2変更</t>
    <phoneticPr fontId="2"/>
  </si>
  <si>
    <t>3終了</t>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</si>
  <si>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</si>
  <si>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</si>
  <si>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</si>
  <si>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</si>
  <si>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</si>
  <si>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</si>
  <si>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</si>
  <si>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</si>
  <si>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</si>
  <si>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</si>
  <si>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</si>
  <si>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</si>
  <si>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</si>
  <si>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</si>
  <si>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</si>
  <si>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</si>
  <si>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</si>
  <si>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</si>
  <si>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</si>
  <si>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</si>
  <si>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介護予防・日常生活支援総合事業費算定に係る体制等に関する届出書＜指定事業者用＞</t>
    <phoneticPr fontId="2"/>
  </si>
  <si>
    <t>介護予防・日常生活支援総合事業費算定に係る体制等に関する届出書</t>
    <phoneticPr fontId="1"/>
  </si>
  <si>
    <t xml:space="preserve">介護予防・日常生活支援総合事業費算定に係る体制等状況一覧表 </t>
    <phoneticPr fontId="1"/>
  </si>
  <si>
    <t>□</t>
    <phoneticPr fontId="2"/>
  </si>
  <si>
    <t>○</t>
    <phoneticPr fontId="1"/>
  </si>
  <si>
    <t>第１号様式
(第２号様式)</t>
    <rPh sb="0" eb="1">
      <t>ダイ</t>
    </rPh>
    <rPh sb="2" eb="3">
      <t>ゴウ</t>
    </rPh>
    <rPh sb="3" eb="5">
      <t>ヨウシキ</t>
    </rPh>
    <rPh sb="7" eb="8">
      <t>ダイ</t>
    </rPh>
    <rPh sb="9" eb="10">
      <t>ゴウ</t>
    </rPh>
    <rPh sb="10" eb="1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</si>
</sst>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name val="ＭＳ 明朝"/>
      <family val="1"/>
      <charset val="128"/>
    </font>
    <font>
      <sz val="12"/>
      <name val="ＭＳ 明朝"/>
      <family val="1"/>
      <charset val="128"/>
    </font>
    <font>
      <b/>
      <sz val="11"/>
      <name val="ＭＳ 明朝"/>
      <family val="1"/>
      <charset val="128"/>
    </font>
    <font>
      <sz val="10"/>
      <name val="ＭＳ 明朝"/>
      <family val="1"/>
      <charset val="128"/>
    </font>
    <font>
      <sz val="14"/>
      <color theme="1"/>
      <name val="ＭＳ 明朝"/>
      <family val="1"/>
      <charset val="128"/>
    </font>
    <font>
      <sz val="9"/>
      <name val="ＭＳ 明朝"/>
      <family val="1"/>
      <charset val="128"/>
    </font>
    <font>
      <sz val="14"/>
      <name val="ＭＳ 明朝"/>
      <family val="1"/>
      <charset val="128"/>
    </font>
    <font>
      <sz val="6"/>
      <name val="ＭＳ 明朝"/>
      <family val="1"/>
      <charset val="128"/>
    </font>
    <font>
      <sz val="11"/>
      <name val="ＭＳ 明朝"/>
      <family val="1"/>
      <charset val="128"/>
    </font>
    <font>
      <sz val="11"/>
      <color theme="1"/>
      <name val="ＭＳ 明朝"/>
      <family val="1"/>
      <charset val="128"/>
    </font>
    <font>
      <b/>
      <sz val="12"/>
      <name val="ＭＳ 明朝"/>
      <family val="1"/>
      <charset val="128"/>
    </font>
    <font>
      <sz val="8"/>
      <name val="ＭＳ 明朝"/>
      <family val="1"/>
      <charset val="128"/>
    </font>
    <font>
      <sz val="11"/>
      <name val="ＭＳ Ｐゴシック"/>
      <family val="3"/>
      <charset val="128"/>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name val="游ゴシック"/>
      <family val="3"/>
      <charset val="128"/>
      <scheme val="minor"/>
    </font>
    <font>
      <sz val="10.5"/>
      <color rgb="FF000000"/>
      <name val="游ゴシック"/>
      <family val="3"/>
      <charset val="128"/>
      <scheme val="minor"/>
    </font>
    <font>
      <b/>
      <sz val="10.5"/>
      <name val="游ゴシック"/>
      <family val="3"/>
      <charset val="128"/>
      <scheme val="minor"/>
    </font>
    <font>
      <sz val="10"/>
      <name val="游ゴシック"/>
      <family val="3"/>
      <charset val="128"/>
      <scheme val="minor"/>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8"/>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5" tint="0.79998168889431442"/>
        <bgColor indexed="64"/>
      </patternFill>
    </fill>
  </fills>
  <borders count="13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33" fillId="0" borderId="0"/>
  </cellStyleXfs>
  <cellXfs count="88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22" fillId="0" borderId="0" xfId="0" applyFont="1" applyAlignment="1"/>
    <xf numFmtId="0" fontId="22" fillId="0" borderId="0" xfId="0" applyFont="1" applyBorder="1" applyAlignment="1">
      <alignment horizontal="center" vertical="center"/>
    </xf>
    <xf numFmtId="0" fontId="23" fillId="0" borderId="0" xfId="0" applyFont="1" applyAlignment="1">
      <alignment vertical="center"/>
    </xf>
    <xf numFmtId="0" fontId="24" fillId="0" borderId="0" xfId="0" applyFont="1" applyBorder="1" applyAlignment="1">
      <alignment vertical="center" wrapText="1"/>
    </xf>
    <xf numFmtId="0" fontId="22" fillId="0" borderId="0" xfId="0" applyFont="1" applyAlignment="1">
      <alignment vertical="center"/>
    </xf>
    <xf numFmtId="0" fontId="24" fillId="0" borderId="0" xfId="0" applyFont="1" applyBorder="1" applyAlignment="1">
      <alignment horizontal="left" vertical="center" wrapText="1"/>
    </xf>
    <xf numFmtId="0" fontId="24" fillId="7" borderId="0" xfId="0" applyFont="1" applyFill="1" applyBorder="1" applyAlignment="1">
      <alignment vertical="center"/>
    </xf>
    <xf numFmtId="0" fontId="29" fillId="7" borderId="0" xfId="0" applyFont="1" applyFill="1" applyAlignment="1"/>
    <xf numFmtId="0" fontId="24" fillId="7" borderId="0" xfId="0" applyFont="1" applyFill="1" applyAlignment="1">
      <alignment horizontal="center" vertical="center"/>
    </xf>
    <xf numFmtId="0" fontId="24" fillId="7" borderId="0" xfId="0" applyFont="1" applyFill="1" applyBorder="1" applyAlignment="1">
      <alignment vertical="center" wrapText="1"/>
    </xf>
    <xf numFmtId="0" fontId="30" fillId="7" borderId="0" xfId="0" applyFont="1" applyFill="1" applyBorder="1" applyAlignment="1">
      <alignment vertical="center" textRotation="255"/>
    </xf>
    <xf numFmtId="0" fontId="22" fillId="0" borderId="0" xfId="0" applyFont="1" applyBorder="1" applyAlignment="1"/>
    <xf numFmtId="0" fontId="30" fillId="0" borderId="0" xfId="0" applyFont="1" applyBorder="1" applyAlignment="1">
      <alignment vertical="center" textRotation="255"/>
    </xf>
    <xf numFmtId="0" fontId="33" fillId="0" borderId="0" xfId="0" applyFont="1" applyAlignment="1">
      <alignment vertical="center"/>
    </xf>
    <xf numFmtId="0" fontId="0" fillId="0" borderId="0" xfId="0" applyAlignment="1">
      <alignment vertical="center"/>
    </xf>
    <xf numFmtId="0" fontId="0" fillId="0" borderId="2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89"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61"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0" xfId="0" applyAlignment="1">
      <alignment horizontal="right" vertical="center"/>
    </xf>
    <xf numFmtId="0" fontId="35" fillId="3" borderId="0" xfId="0" applyFont="1" applyFill="1" applyBorder="1" applyAlignment="1">
      <alignment horizontal="left" vertical="top"/>
    </xf>
    <xf numFmtId="0" fontId="37" fillId="3" borderId="0" xfId="0" applyFont="1" applyFill="1" applyBorder="1" applyAlignment="1">
      <alignment horizontal="left" vertical="top"/>
    </xf>
    <xf numFmtId="0" fontId="34" fillId="3" borderId="91" xfId="0" applyFont="1" applyFill="1" applyBorder="1" applyAlignment="1">
      <alignment horizontal="left" vertical="center" wrapText="1"/>
    </xf>
    <xf numFmtId="0" fontId="17" fillId="3" borderId="92" xfId="0" applyFont="1" applyFill="1" applyBorder="1" applyAlignment="1">
      <alignment horizontal="left" vertical="center" wrapText="1"/>
    </xf>
    <xf numFmtId="0" fontId="17" fillId="3" borderId="0" xfId="0" applyFont="1" applyFill="1" applyBorder="1" applyAlignment="1">
      <alignment horizontal="left" vertical="top"/>
    </xf>
    <xf numFmtId="0" fontId="34" fillId="3" borderId="93" xfId="0" applyFont="1" applyFill="1" applyBorder="1" applyAlignment="1">
      <alignment horizontal="left" vertical="center" wrapText="1"/>
    </xf>
    <xf numFmtId="0" fontId="17" fillId="3" borderId="94"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34" fillId="3" borderId="0" xfId="0" applyFont="1" applyFill="1" applyBorder="1" applyAlignment="1">
      <alignment horizontal="left" vertical="top" wrapText="1"/>
    </xf>
    <xf numFmtId="0" fontId="38" fillId="3" borderId="0" xfId="0" applyFont="1" applyFill="1" applyBorder="1" applyAlignment="1">
      <alignment horizontal="left" vertical="top"/>
    </xf>
    <xf numFmtId="0" fontId="39" fillId="3" borderId="0" xfId="0" applyFont="1" applyFill="1" applyBorder="1" applyAlignment="1">
      <alignment horizontal="center" vertical="center"/>
    </xf>
    <xf numFmtId="0" fontId="37" fillId="3" borderId="0" xfId="0" applyFont="1" applyFill="1" applyBorder="1" applyAlignment="1">
      <alignment vertical="center"/>
    </xf>
    <xf numFmtId="0" fontId="37" fillId="3" borderId="0" xfId="0" applyFont="1" applyFill="1" applyBorder="1" applyAlignment="1">
      <alignment horizontal="center" vertical="center"/>
    </xf>
    <xf numFmtId="0" fontId="37" fillId="3" borderId="0" xfId="0" applyFont="1" applyFill="1" applyBorder="1" applyAlignment="1">
      <alignment horizontal="left" vertical="center"/>
    </xf>
    <xf numFmtId="0" fontId="35" fillId="3" borderId="0" xfId="0" applyFont="1" applyFill="1" applyBorder="1" applyAlignment="1"/>
    <xf numFmtId="0" fontId="38" fillId="3" borderId="0" xfId="0" applyFont="1" applyFill="1" applyBorder="1" applyAlignment="1">
      <alignment horizontal="left"/>
    </xf>
    <xf numFmtId="0" fontId="36" fillId="3" borderId="0" xfId="0" applyFont="1" applyFill="1" applyBorder="1" applyAlignment="1">
      <alignment horizontal="right" vertical="top"/>
    </xf>
    <xf numFmtId="0" fontId="38" fillId="3" borderId="31" xfId="0" applyFont="1" applyFill="1" applyBorder="1" applyAlignment="1"/>
    <xf numFmtId="0" fontId="35" fillId="3" borderId="66" xfId="0" applyFont="1" applyFill="1" applyBorder="1" applyAlignment="1">
      <alignment vertical="center"/>
    </xf>
    <xf numFmtId="0" fontId="37" fillId="3" borderId="0" xfId="0" applyFont="1" applyFill="1" applyBorder="1" applyAlignment="1">
      <alignment horizontal="center" vertical="top"/>
    </xf>
    <xf numFmtId="0" fontId="35" fillId="3" borderId="7" xfId="0" applyFont="1" applyFill="1" applyBorder="1" applyAlignment="1">
      <alignment horizontal="left" vertical="top"/>
    </xf>
    <xf numFmtId="0" fontId="35" fillId="3" borderId="23" xfId="0" applyFont="1" applyFill="1" applyBorder="1" applyAlignment="1">
      <alignment horizontal="left" vertical="top"/>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7" fillId="3" borderId="0" xfId="0" applyFont="1" applyFill="1" applyAlignment="1">
      <alignment horizontal="left" vertical="center"/>
    </xf>
    <xf numFmtId="0" fontId="3" fillId="3" borderId="96"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65" xfId="0" applyFont="1" applyFill="1" applyBorder="1" applyAlignment="1">
      <alignment vertical="center"/>
    </xf>
    <xf numFmtId="0" fontId="3" fillId="3" borderId="67" xfId="0" applyFont="1" applyFill="1" applyBorder="1" applyAlignment="1">
      <alignment horizontal="center" vertical="center"/>
    </xf>
    <xf numFmtId="0" fontId="3" fillId="3" borderId="86" xfId="0" applyFont="1" applyFill="1" applyBorder="1" applyAlignment="1">
      <alignment vertical="center"/>
    </xf>
    <xf numFmtId="0" fontId="3" fillId="3" borderId="65" xfId="0" applyFont="1" applyFill="1" applyBorder="1" applyAlignment="1">
      <alignment horizontal="left" vertical="center"/>
    </xf>
    <xf numFmtId="0" fontId="3" fillId="3" borderId="67" xfId="0" applyFont="1" applyFill="1" applyBorder="1" applyAlignment="1">
      <alignment vertical="center"/>
    </xf>
    <xf numFmtId="0" fontId="3" fillId="3" borderId="65" xfId="0" applyFont="1" applyFill="1" applyBorder="1" applyAlignment="1">
      <alignment horizontal="center" vertical="center"/>
    </xf>
    <xf numFmtId="0" fontId="3" fillId="3" borderId="98" xfId="0" applyFont="1" applyFill="1" applyBorder="1" applyAlignment="1">
      <alignment horizontal="left" vertical="center" wrapText="1"/>
    </xf>
    <xf numFmtId="0" fontId="0" fillId="3" borderId="99" xfId="0" applyFill="1" applyBorder="1" applyAlignment="1">
      <alignment horizontal="center" vertical="center"/>
    </xf>
    <xf numFmtId="0" fontId="3" fillId="3" borderId="100" xfId="0" applyFont="1" applyFill="1" applyBorder="1" applyAlignment="1">
      <alignment vertical="center"/>
    </xf>
    <xf numFmtId="0" fontId="0" fillId="3" borderId="100" xfId="0" applyFill="1" applyBorder="1" applyAlignment="1">
      <alignment vertical="center"/>
    </xf>
    <xf numFmtId="0" fontId="0" fillId="3" borderId="0" xfId="0" applyFill="1" applyAlignment="1">
      <alignment horizontal="center" vertical="center"/>
    </xf>
    <xf numFmtId="0" fontId="3" fillId="3" borderId="101" xfId="0" applyFont="1" applyFill="1" applyBorder="1" applyAlignment="1">
      <alignment vertical="center"/>
    </xf>
    <xf numFmtId="0" fontId="0" fillId="3" borderId="65" xfId="0" applyFill="1" applyBorder="1" applyAlignment="1">
      <alignment horizontal="center" vertical="center"/>
    </xf>
    <xf numFmtId="0" fontId="3" fillId="3" borderId="66" xfId="0" applyFont="1" applyFill="1" applyBorder="1" applyAlignment="1">
      <alignment vertical="center"/>
    </xf>
    <xf numFmtId="0" fontId="3" fillId="3" borderId="67" xfId="0" applyFont="1" applyFill="1" applyBorder="1" applyAlignment="1">
      <alignment vertical="top"/>
    </xf>
    <xf numFmtId="0" fontId="3" fillId="3" borderId="7" xfId="0" applyFont="1" applyFill="1" applyBorder="1" applyAlignment="1">
      <alignment vertical="center"/>
    </xf>
    <xf numFmtId="0" fontId="3" fillId="3" borderId="29" xfId="0" applyFont="1" applyFill="1" applyBorder="1" applyAlignment="1">
      <alignment horizontal="center" vertical="center"/>
    </xf>
    <xf numFmtId="0" fontId="3" fillId="3" borderId="90" xfId="0" applyFont="1" applyFill="1" applyBorder="1" applyAlignment="1">
      <alignment vertical="center"/>
    </xf>
    <xf numFmtId="0" fontId="3" fillId="3" borderId="7" xfId="0" applyFont="1" applyFill="1" applyBorder="1" applyAlignment="1">
      <alignment horizontal="left" vertical="center"/>
    </xf>
    <xf numFmtId="0" fontId="3" fillId="3" borderId="29" xfId="0" applyFont="1" applyFill="1" applyBorder="1" applyAlignment="1">
      <alignment vertical="center"/>
    </xf>
    <xf numFmtId="0" fontId="3" fillId="3" borderId="7" xfId="0" applyFont="1" applyFill="1" applyBorder="1" applyAlignment="1">
      <alignment horizontal="center" vertical="center"/>
    </xf>
    <xf numFmtId="0" fontId="3" fillId="3" borderId="0" xfId="0" applyFont="1" applyFill="1" applyAlignment="1">
      <alignment vertical="center"/>
    </xf>
    <xf numFmtId="0" fontId="0" fillId="3" borderId="7" xfId="0" applyFill="1" applyBorder="1" applyAlignment="1">
      <alignment horizontal="center" vertical="center"/>
    </xf>
    <xf numFmtId="0" fontId="3" fillId="3" borderId="29" xfId="0" applyFont="1" applyFill="1" applyBorder="1" applyAlignment="1">
      <alignment vertical="top"/>
    </xf>
    <xf numFmtId="0" fontId="0" fillId="3" borderId="7" xfId="0" applyFill="1" applyBorder="1" applyAlignment="1">
      <alignment vertical="top"/>
    </xf>
    <xf numFmtId="0" fontId="3" fillId="3" borderId="7" xfId="0" applyFont="1" applyFill="1" applyBorder="1" applyAlignment="1"/>
    <xf numFmtId="0" fontId="3" fillId="3" borderId="29" xfId="0" applyFont="1" applyFill="1" applyBorder="1" applyAlignment="1"/>
    <xf numFmtId="0" fontId="3" fillId="3" borderId="0" xfId="0" applyFont="1" applyFill="1" applyAlignment="1"/>
    <xf numFmtId="0" fontId="41" fillId="3" borderId="29" xfId="0" applyFont="1" applyFill="1" applyBorder="1" applyAlignment="1">
      <alignment vertical="center"/>
    </xf>
    <xf numFmtId="0" fontId="0" fillId="3" borderId="0" xfId="0" applyFill="1" applyAlignment="1"/>
    <xf numFmtId="0" fontId="41" fillId="3" borderId="101" xfId="0" applyFont="1" applyFill="1" applyBorder="1" applyAlignment="1">
      <alignment vertical="center"/>
    </xf>
    <xf numFmtId="0" fontId="3" fillId="3" borderId="110" xfId="0" applyFont="1" applyFill="1" applyBorder="1" applyAlignment="1">
      <alignment vertical="center"/>
    </xf>
    <xf numFmtId="0" fontId="0" fillId="3" borderId="110" xfId="0" applyFill="1" applyBorder="1" applyAlignment="1">
      <alignment horizontal="center" vertical="center"/>
    </xf>
    <xf numFmtId="0" fontId="3" fillId="3" borderId="111" xfId="0" applyFont="1" applyFill="1" applyBorder="1" applyAlignment="1">
      <alignment vertical="center"/>
    </xf>
    <xf numFmtId="0" fontId="0" fillId="3" borderId="111" xfId="0" applyFill="1" applyBorder="1" applyAlignment="1">
      <alignment vertical="center"/>
    </xf>
    <xf numFmtId="0" fontId="0" fillId="3" borderId="112" xfId="0" applyFill="1" applyBorder="1" applyAlignment="1">
      <alignment horizontal="center" vertical="center"/>
    </xf>
    <xf numFmtId="0" fontId="3" fillId="3" borderId="113" xfId="0" applyFont="1" applyFill="1" applyBorder="1" applyAlignment="1">
      <alignment vertical="center"/>
    </xf>
    <xf numFmtId="0" fontId="0" fillId="3" borderId="111" xfId="0" applyFill="1" applyBorder="1" applyAlignment="1">
      <alignment horizontal="center" vertical="center"/>
    </xf>
    <xf numFmtId="0" fontId="3" fillId="3" borderId="114" xfId="0" applyFont="1" applyFill="1" applyBorder="1" applyAlignment="1">
      <alignment vertical="center"/>
    </xf>
    <xf numFmtId="0" fontId="0" fillId="3" borderId="104" xfId="0" applyFill="1" applyBorder="1" applyAlignment="1">
      <alignment vertical="center"/>
    </xf>
    <xf numFmtId="0" fontId="0" fillId="3" borderId="115" xfId="0" applyFill="1" applyBorder="1" applyAlignment="1">
      <alignment vertical="center"/>
    </xf>
    <xf numFmtId="0" fontId="3" fillId="3" borderId="0" xfId="0" applyFont="1" applyFill="1" applyAlignment="1">
      <alignment vertical="top"/>
    </xf>
    <xf numFmtId="0" fontId="0" fillId="3" borderId="100" xfId="0" applyFill="1" applyBorder="1" applyAlignment="1">
      <alignment horizontal="left" vertical="center"/>
    </xf>
    <xf numFmtId="0" fontId="0" fillId="3" borderId="101" xfId="0" applyFill="1" applyBorder="1" applyAlignment="1">
      <alignment horizontal="left" vertical="center"/>
    </xf>
    <xf numFmtId="0" fontId="0" fillId="3" borderId="0" xfId="0" applyFill="1" applyAlignment="1">
      <alignment vertical="top"/>
    </xf>
    <xf numFmtId="0" fontId="0" fillId="3" borderId="29" xfId="0" applyFill="1" applyBorder="1" applyAlignment="1">
      <alignment vertical="top"/>
    </xf>
    <xf numFmtId="0" fontId="3" fillId="3" borderId="103" xfId="0" applyFont="1" applyFill="1" applyBorder="1" applyAlignment="1">
      <alignment vertical="center"/>
    </xf>
    <xf numFmtId="0" fontId="0" fillId="3" borderId="111" xfId="0" applyFill="1" applyBorder="1" applyAlignment="1">
      <alignment horizontal="left" vertical="center"/>
    </xf>
    <xf numFmtId="0" fontId="0" fillId="3" borderId="104" xfId="0" applyFill="1" applyBorder="1" applyAlignment="1">
      <alignment horizontal="center" vertical="center"/>
    </xf>
    <xf numFmtId="0" fontId="3" fillId="3" borderId="104" xfId="0" applyFont="1" applyFill="1" applyBorder="1" applyAlignment="1">
      <alignment vertical="center"/>
    </xf>
    <xf numFmtId="0" fontId="43" fillId="3" borderId="104" xfId="0" applyFont="1" applyFill="1" applyBorder="1" applyAlignment="1">
      <alignment horizontal="center" vertical="center"/>
    </xf>
    <xf numFmtId="0" fontId="44" fillId="3" borderId="104" xfId="0" applyFont="1" applyFill="1" applyBorder="1" applyAlignment="1">
      <alignment vertical="center"/>
    </xf>
    <xf numFmtId="0" fontId="45" fillId="3" borderId="104" xfId="0" applyFont="1" applyFill="1" applyBorder="1" applyAlignment="1">
      <alignment vertical="center"/>
    </xf>
    <xf numFmtId="0" fontId="0" fillId="3" borderId="104" xfId="0" applyFill="1" applyBorder="1" applyAlignment="1">
      <alignment horizontal="left" vertical="center"/>
    </xf>
    <xf numFmtId="0" fontId="0" fillId="3" borderId="115" xfId="0" applyFill="1" applyBorder="1" applyAlignment="1">
      <alignment horizontal="left" vertical="center"/>
    </xf>
    <xf numFmtId="0" fontId="0" fillId="3" borderId="0" xfId="0" applyFill="1" applyAlignment="1">
      <alignment horizontal="left" vertical="center"/>
    </xf>
    <xf numFmtId="0" fontId="0" fillId="3" borderId="29" xfId="0" applyFill="1" applyBorder="1" applyAlignment="1">
      <alignment horizontal="left" vertical="center"/>
    </xf>
    <xf numFmtId="0" fontId="3" fillId="3" borderId="31" xfId="0" applyFont="1" applyFill="1" applyBorder="1" applyAlignment="1">
      <alignment vertical="center"/>
    </xf>
    <xf numFmtId="0" fontId="0" fillId="3" borderId="31" xfId="0" applyFill="1" applyBorder="1" applyAlignment="1">
      <alignment horizontal="center" vertical="center"/>
    </xf>
    <xf numFmtId="0" fontId="0" fillId="3" borderId="31" xfId="0" applyFill="1" applyBorder="1" applyAlignment="1">
      <alignment horizontal="left" vertical="center"/>
    </xf>
    <xf numFmtId="0" fontId="0" fillId="3" borderId="60" xfId="0" applyFill="1" applyBorder="1" applyAlignment="1">
      <alignment horizontal="left" vertical="center"/>
    </xf>
    <xf numFmtId="0" fontId="3" fillId="3" borderId="105" xfId="0" applyFont="1" applyFill="1" applyBorder="1" applyAlignment="1">
      <alignment horizontal="left" vertical="center"/>
    </xf>
    <xf numFmtId="0" fontId="3" fillId="3" borderId="112" xfId="0" applyFont="1" applyFill="1" applyBorder="1" applyAlignment="1">
      <alignment vertical="center"/>
    </xf>
    <xf numFmtId="0" fontId="3" fillId="3" borderId="112" xfId="0" applyFont="1" applyFill="1" applyBorder="1" applyAlignment="1">
      <alignment horizontal="left" vertical="center" wrapText="1"/>
    </xf>
    <xf numFmtId="0" fontId="3" fillId="3" borderId="112" xfId="0" applyFont="1" applyFill="1" applyBorder="1" applyAlignment="1">
      <alignment horizontal="left" vertical="center"/>
    </xf>
    <xf numFmtId="0" fontId="3" fillId="3" borderId="100" xfId="0" applyFont="1" applyFill="1" applyBorder="1" applyAlignment="1">
      <alignment horizontal="left" vertical="center"/>
    </xf>
    <xf numFmtId="0" fontId="3" fillId="3" borderId="101" xfId="0" applyFont="1" applyFill="1" applyBorder="1" applyAlignment="1">
      <alignment horizontal="left" vertical="center"/>
    </xf>
    <xf numFmtId="0" fontId="3" fillId="3" borderId="0" xfId="0" applyFont="1" applyFill="1" applyAlignment="1">
      <alignment horizontal="left" vertical="center" wrapText="1"/>
    </xf>
    <xf numFmtId="0" fontId="3" fillId="3" borderId="111" xfId="0" applyFont="1" applyFill="1" applyBorder="1" applyAlignment="1">
      <alignment horizontal="left" vertical="center" wrapText="1"/>
    </xf>
    <xf numFmtId="0" fontId="3" fillId="3" borderId="111" xfId="0" applyFont="1" applyFill="1" applyBorder="1" applyAlignment="1">
      <alignment horizontal="left" vertical="center"/>
    </xf>
    <xf numFmtId="0" fontId="3" fillId="3" borderId="7" xfId="0" applyFont="1" applyFill="1" applyBorder="1" applyAlignment="1">
      <alignment vertical="top"/>
    </xf>
    <xf numFmtId="0" fontId="3" fillId="3" borderId="117" xfId="0" applyFont="1" applyFill="1" applyBorder="1" applyAlignment="1">
      <alignment horizontal="left" vertical="center"/>
    </xf>
    <xf numFmtId="0" fontId="0" fillId="3" borderId="103" xfId="0" applyFill="1" applyBorder="1" applyAlignment="1">
      <alignment horizontal="center" vertical="center"/>
    </xf>
    <xf numFmtId="0" fontId="3" fillId="3" borderId="114" xfId="0" applyFont="1" applyFill="1" applyBorder="1" applyAlignment="1">
      <alignment horizontal="left" vertical="center"/>
    </xf>
    <xf numFmtId="0" fontId="3" fillId="3" borderId="29" xfId="0" applyFont="1" applyFill="1" applyBorder="1" applyAlignment="1">
      <alignment horizontal="left" vertical="center"/>
    </xf>
    <xf numFmtId="0" fontId="3" fillId="3" borderId="117" xfId="0" applyFont="1" applyFill="1" applyBorder="1" applyAlignment="1">
      <alignment horizontal="left" vertical="center" shrinkToFit="1"/>
    </xf>
    <xf numFmtId="0" fontId="3" fillId="3" borderId="103" xfId="0" applyFont="1" applyFill="1" applyBorder="1" applyAlignment="1">
      <alignment horizontal="center" vertical="center"/>
    </xf>
    <xf numFmtId="0" fontId="3" fillId="3" borderId="111" xfId="0" applyFont="1" applyFill="1" applyBorder="1" applyAlignment="1">
      <alignment horizontal="center" vertical="center"/>
    </xf>
    <xf numFmtId="0" fontId="3" fillId="3" borderId="117" xfId="0" applyFont="1" applyFill="1" applyBorder="1" applyAlignment="1">
      <alignment horizontal="left" vertical="center" wrapText="1"/>
    </xf>
    <xf numFmtId="0" fontId="3" fillId="3" borderId="119" xfId="0" applyFont="1" applyFill="1" applyBorder="1" applyAlignment="1">
      <alignment vertical="center"/>
    </xf>
    <xf numFmtId="0" fontId="3" fillId="3" borderId="120" xfId="0" applyFont="1" applyFill="1" applyBorder="1" applyAlignment="1">
      <alignment vertical="center"/>
    </xf>
    <xf numFmtId="0" fontId="3" fillId="3" borderId="120" xfId="0" applyFont="1" applyFill="1" applyBorder="1" applyAlignment="1">
      <alignment vertical="top"/>
    </xf>
    <xf numFmtId="0" fontId="0" fillId="3" borderId="120" xfId="0" applyFill="1" applyBorder="1" applyAlignment="1">
      <alignment horizontal="left" vertical="center"/>
    </xf>
    <xf numFmtId="0" fontId="3" fillId="3" borderId="122" xfId="0" applyFont="1" applyFill="1" applyBorder="1" applyAlignment="1">
      <alignment vertical="center"/>
    </xf>
    <xf numFmtId="0" fontId="3" fillId="3" borderId="120" xfId="0" applyFont="1" applyFill="1" applyBorder="1" applyAlignment="1">
      <alignment horizontal="center" vertical="center"/>
    </xf>
    <xf numFmtId="0" fontId="3" fillId="3" borderId="23" xfId="0" applyFont="1" applyFill="1" applyBorder="1" applyAlignment="1">
      <alignment vertical="center"/>
    </xf>
    <xf numFmtId="0" fontId="3" fillId="3" borderId="60" xfId="0" applyFont="1" applyFill="1" applyBorder="1" applyAlignment="1">
      <alignment horizontal="center" vertical="center"/>
    </xf>
    <xf numFmtId="0" fontId="3" fillId="3" borderId="22" xfId="0" applyFont="1" applyFill="1" applyBorder="1" applyAlignment="1">
      <alignment vertical="center"/>
    </xf>
    <xf numFmtId="0" fontId="3" fillId="3" borderId="23" xfId="0" applyFont="1" applyFill="1" applyBorder="1" applyAlignment="1">
      <alignment horizontal="left" vertical="center"/>
    </xf>
    <xf numFmtId="0" fontId="3" fillId="3" borderId="60" xfId="0" applyFont="1" applyFill="1" applyBorder="1" applyAlignment="1">
      <alignment vertical="center"/>
    </xf>
    <xf numFmtId="0" fontId="3" fillId="3" borderId="23" xfId="0" applyFont="1" applyFill="1" applyBorder="1" applyAlignment="1">
      <alignment horizontal="center" vertical="center"/>
    </xf>
    <xf numFmtId="0" fontId="3" fillId="3" borderId="60" xfId="0" applyFont="1" applyFill="1" applyBorder="1" applyAlignment="1">
      <alignment vertical="top"/>
    </xf>
    <xf numFmtId="0" fontId="3" fillId="3" borderId="31" xfId="0" applyFont="1" applyFill="1" applyBorder="1" applyAlignment="1">
      <alignment horizontal="left" vertical="center"/>
    </xf>
    <xf numFmtId="0" fontId="3" fillId="3" borderId="23" xfId="0" applyFont="1" applyFill="1" applyBorder="1" applyAlignment="1">
      <alignment vertical="top"/>
    </xf>
    <xf numFmtId="0" fontId="3" fillId="3" borderId="31" xfId="0" applyFont="1" applyFill="1" applyBorder="1" applyAlignment="1">
      <alignment vertical="top"/>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lignment vertical="top"/>
    </xf>
    <xf numFmtId="0" fontId="0" fillId="3" borderId="0" xfId="0" applyFill="1" applyBorder="1" applyAlignment="1">
      <alignment horizontal="center" vertical="center"/>
    </xf>
    <xf numFmtId="0" fontId="3" fillId="3" borderId="99" xfId="0" applyFont="1" applyFill="1" applyBorder="1" applyAlignment="1">
      <alignment horizontal="center" vertical="center"/>
    </xf>
    <xf numFmtId="0" fontId="3" fillId="3" borderId="104" xfId="0" applyFont="1" applyFill="1" applyBorder="1" applyAlignment="1">
      <alignment horizontal="left" vertical="center"/>
    </xf>
    <xf numFmtId="0" fontId="3" fillId="3" borderId="104" xfId="0" applyFont="1" applyFill="1" applyBorder="1" applyAlignment="1">
      <alignment horizontal="center" vertical="center"/>
    </xf>
    <xf numFmtId="0" fontId="3" fillId="3" borderId="100" xfId="0" applyFont="1" applyFill="1" applyBorder="1" applyAlignment="1">
      <alignment horizontal="center" vertical="center"/>
    </xf>
    <xf numFmtId="0" fontId="3" fillId="3" borderId="101" xfId="0" applyFont="1" applyFill="1" applyBorder="1" applyAlignment="1">
      <alignment horizontal="center" vertical="center"/>
    </xf>
    <xf numFmtId="0" fontId="3" fillId="3" borderId="90" xfId="0" applyFont="1" applyFill="1" applyBorder="1" applyAlignment="1">
      <alignment horizontal="left" vertical="center" wrapText="1"/>
    </xf>
    <xf numFmtId="0" fontId="3" fillId="3" borderId="115" xfId="0" applyFont="1" applyFill="1" applyBorder="1" applyAlignment="1">
      <alignment horizontal="left" vertical="center"/>
    </xf>
    <xf numFmtId="0" fontId="3" fillId="3" borderId="106" xfId="0" applyFont="1" applyFill="1" applyBorder="1" applyAlignment="1">
      <alignment vertical="center"/>
    </xf>
    <xf numFmtId="0" fontId="3" fillId="3" borderId="110" xfId="0" applyFont="1" applyFill="1" applyBorder="1" applyAlignment="1">
      <alignment horizontal="center" vertical="center"/>
    </xf>
    <xf numFmtId="0" fontId="3" fillId="3" borderId="113" xfId="0" applyFont="1" applyFill="1" applyBorder="1" applyAlignment="1">
      <alignment vertical="top"/>
    </xf>
    <xf numFmtId="0" fontId="3" fillId="3" borderId="98" xfId="0" applyFont="1" applyFill="1" applyBorder="1" applyAlignment="1">
      <alignment horizontal="left" vertical="center"/>
    </xf>
    <xf numFmtId="0" fontId="3" fillId="3" borderId="112" xfId="0" applyFont="1" applyFill="1" applyBorder="1" applyAlignment="1">
      <alignment horizontal="center" vertical="center"/>
    </xf>
    <xf numFmtId="0" fontId="3" fillId="3" borderId="124" xfId="0" applyFont="1" applyFill="1" applyBorder="1" applyAlignment="1">
      <alignment vertical="center"/>
    </xf>
    <xf numFmtId="0" fontId="3" fillId="3" borderId="111" xfId="0" applyFont="1" applyFill="1" applyBorder="1" applyAlignment="1">
      <alignment vertical="top"/>
    </xf>
    <xf numFmtId="0" fontId="3" fillId="3" borderId="114" xfId="0" applyFont="1" applyFill="1" applyBorder="1" applyAlignment="1">
      <alignment vertical="top"/>
    </xf>
    <xf numFmtId="0" fontId="3" fillId="3" borderId="100" xfId="0" applyFont="1" applyFill="1" applyBorder="1" applyAlignment="1">
      <alignment vertical="top"/>
    </xf>
    <xf numFmtId="0" fontId="3" fillId="3" borderId="125" xfId="0" applyFont="1" applyFill="1" applyBorder="1" applyAlignment="1">
      <alignment horizontal="left" vertical="center"/>
    </xf>
    <xf numFmtId="0" fontId="3" fillId="3" borderId="126" xfId="0" applyFont="1" applyFill="1" applyBorder="1" applyAlignment="1">
      <alignment horizontal="center" vertical="center"/>
    </xf>
    <xf numFmtId="0" fontId="3" fillId="3" borderId="113" xfId="0" applyFont="1" applyFill="1" applyBorder="1" applyAlignment="1">
      <alignment horizontal="center" vertical="center"/>
    </xf>
    <xf numFmtId="0" fontId="3" fillId="3" borderId="113" xfId="0" applyFont="1" applyFill="1" applyBorder="1" applyAlignment="1">
      <alignment horizontal="left" vertical="center"/>
    </xf>
    <xf numFmtId="0" fontId="3" fillId="3" borderId="127" xfId="0" applyFont="1" applyFill="1" applyBorder="1" applyAlignment="1">
      <alignment vertical="center"/>
    </xf>
    <xf numFmtId="0" fontId="3" fillId="3" borderId="0" xfId="0" applyFont="1" applyFill="1" applyBorder="1" applyAlignment="1">
      <alignment horizontal="center"/>
    </xf>
    <xf numFmtId="0" fontId="3" fillId="3" borderId="0" xfId="0" applyFont="1" applyFill="1" applyBorder="1" applyAlignment="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31" xfId="0" applyFont="1" applyBorder="1" applyAlignment="1">
      <alignment horizontal="left" vertical="center"/>
    </xf>
    <xf numFmtId="0" fontId="3" fillId="0" borderId="66"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top"/>
    </xf>
    <xf numFmtId="0" fontId="3" fillId="0" borderId="66" xfId="0" applyFont="1" applyBorder="1" applyAlignment="1">
      <alignment vertical="center" wrapText="1"/>
    </xf>
    <xf numFmtId="0" fontId="3" fillId="0" borderId="0" xfId="0" applyFont="1" applyAlignment="1">
      <alignment vertical="center" wrapText="1"/>
    </xf>
    <xf numFmtId="0" fontId="3" fillId="0" borderId="0" xfId="0" applyFont="1" applyAlignment="1"/>
    <xf numFmtId="0" fontId="3" fillId="0" borderId="29" xfId="0" applyFont="1" applyBorder="1" applyAlignment="1"/>
    <xf numFmtId="0" fontId="3" fillId="0" borderId="23" xfId="0" applyFont="1" applyBorder="1" applyAlignment="1">
      <alignment horizontal="center" vertical="center" textRotation="255" wrapText="1"/>
    </xf>
    <xf numFmtId="0" fontId="11" fillId="0" borderId="23" xfId="2" applyFont="1" applyBorder="1" applyAlignment="1">
      <alignment horizontal="center" vertical="center"/>
    </xf>
    <xf numFmtId="0" fontId="11" fillId="0" borderId="31" xfId="2" applyFont="1" applyBorder="1" applyAlignment="1">
      <alignment horizontal="center" vertical="center"/>
    </xf>
    <xf numFmtId="0" fontId="3" fillId="0" borderId="13" xfId="0" applyFont="1" applyBorder="1" applyAlignment="1">
      <alignment horizontal="center" vertical="center" textRotation="255" wrapText="1"/>
    </xf>
    <xf numFmtId="0" fontId="11" fillId="0" borderId="13" xfId="2" applyFont="1" applyBorder="1" applyAlignment="1">
      <alignment horizontal="center" vertical="center"/>
    </xf>
    <xf numFmtId="0" fontId="11" fillId="0" borderId="24" xfId="2" applyFont="1" applyBorder="1" applyAlignment="1">
      <alignment horizontal="center" vertical="center"/>
    </xf>
    <xf numFmtId="0" fontId="3" fillId="0" borderId="131" xfId="0" applyFont="1" applyBorder="1" applyAlignment="1">
      <alignment horizontal="left" wrapText="1"/>
    </xf>
    <xf numFmtId="0" fontId="3" fillId="0" borderId="97" xfId="0" applyFont="1" applyBorder="1" applyAlignment="1">
      <alignment horizontal="justify" wrapText="1"/>
    </xf>
    <xf numFmtId="0" fontId="3" fillId="0" borderId="97" xfId="0" applyFont="1" applyBorder="1" applyAlignment="1"/>
    <xf numFmtId="0" fontId="3" fillId="0" borderId="132" xfId="0" applyFont="1" applyBorder="1" applyAlignment="1"/>
    <xf numFmtId="0" fontId="3" fillId="0" borderId="0" xfId="0" applyFont="1" applyAlignment="1">
      <alignment horizontal="left"/>
    </xf>
    <xf numFmtId="0" fontId="3" fillId="0" borderId="31" xfId="0" applyFont="1" applyBorder="1" applyAlignment="1"/>
    <xf numFmtId="0" fontId="3" fillId="0" borderId="66" xfId="0" applyFont="1" applyBorder="1" applyAlignment="1"/>
    <xf numFmtId="0" fontId="22" fillId="0" borderId="10" xfId="0" applyFont="1" applyBorder="1" applyAlignment="1">
      <alignment horizontal="center" vertical="center"/>
    </xf>
    <xf numFmtId="0" fontId="26" fillId="0" borderId="1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65" xfId="0" applyFont="1" applyBorder="1" applyAlignment="1">
      <alignment horizontal="center"/>
    </xf>
    <xf numFmtId="0" fontId="22" fillId="0" borderId="66" xfId="0" applyFont="1" applyBorder="1" applyAlignment="1">
      <alignment horizontal="center"/>
    </xf>
    <xf numFmtId="0" fontId="22" fillId="0" borderId="67" xfId="0" applyFont="1" applyBorder="1" applyAlignment="1">
      <alignment horizontal="center"/>
    </xf>
    <xf numFmtId="0" fontId="22" fillId="0" borderId="23" xfId="0" applyFont="1" applyBorder="1" applyAlignment="1">
      <alignment horizontal="center"/>
    </xf>
    <xf numFmtId="0" fontId="22" fillId="0" borderId="31" xfId="0" applyFont="1" applyBorder="1" applyAlignment="1">
      <alignment horizontal="center"/>
    </xf>
    <xf numFmtId="0" fontId="22" fillId="0" borderId="60" xfId="0" applyFont="1" applyBorder="1" applyAlignment="1">
      <alignment horizontal="center"/>
    </xf>
    <xf numFmtId="0" fontId="32" fillId="0" borderId="65" xfId="0" applyFont="1" applyBorder="1" applyAlignment="1">
      <alignment vertical="center" wrapText="1"/>
    </xf>
    <xf numFmtId="0" fontId="32" fillId="0" borderId="66" xfId="0" applyFont="1" applyBorder="1" applyAlignment="1">
      <alignment vertical="center" wrapText="1"/>
    </xf>
    <xf numFmtId="0" fontId="32" fillId="0" borderId="67" xfId="0" applyFont="1" applyBorder="1" applyAlignment="1">
      <alignment vertical="center" wrapText="1"/>
    </xf>
    <xf numFmtId="0" fontId="32" fillId="0" borderId="23" xfId="0" applyFont="1" applyBorder="1" applyAlignment="1">
      <alignment vertical="center" wrapText="1"/>
    </xf>
    <xf numFmtId="0" fontId="32" fillId="0" borderId="31" xfId="0" applyFont="1" applyBorder="1" applyAlignment="1">
      <alignment vertical="center" wrapText="1"/>
    </xf>
    <xf numFmtId="0" fontId="32" fillId="0" borderId="60" xfId="0" applyFont="1" applyBorder="1" applyAlignment="1">
      <alignment vertical="center" wrapText="1"/>
    </xf>
    <xf numFmtId="0" fontId="24" fillId="0" borderId="65" xfId="0" applyFont="1" applyBorder="1" applyAlignment="1">
      <alignment horizontal="center"/>
    </xf>
    <xf numFmtId="0" fontId="24" fillId="0" borderId="66" xfId="0" applyFont="1" applyBorder="1" applyAlignment="1">
      <alignment horizontal="center"/>
    </xf>
    <xf numFmtId="0" fontId="24" fillId="0" borderId="67" xfId="0" applyFont="1" applyBorder="1" applyAlignment="1">
      <alignment horizontal="center"/>
    </xf>
    <xf numFmtId="0" fontId="24" fillId="0" borderId="23" xfId="0" applyFont="1" applyBorder="1" applyAlignment="1">
      <alignment horizontal="center"/>
    </xf>
    <xf numFmtId="0" fontId="24" fillId="0" borderId="31" xfId="0" applyFont="1" applyBorder="1" applyAlignment="1">
      <alignment horizontal="center"/>
    </xf>
    <xf numFmtId="0" fontId="24" fillId="0" borderId="60" xfId="0" applyFont="1" applyBorder="1" applyAlignment="1">
      <alignment horizontal="center"/>
    </xf>
    <xf numFmtId="0" fontId="31" fillId="0" borderId="10" xfId="0" applyFont="1" applyBorder="1" applyAlignment="1">
      <alignment horizontal="center" vertical="center"/>
    </xf>
    <xf numFmtId="0" fontId="24" fillId="0" borderId="88" xfId="0" applyFont="1" applyBorder="1" applyAlignment="1">
      <alignment horizontal="center" vertical="center" textRotation="255"/>
    </xf>
    <xf numFmtId="0" fontId="24" fillId="0" borderId="63" xfId="0" applyFont="1" applyBorder="1" applyAlignment="1">
      <alignment horizontal="center" vertical="center" textRotation="255"/>
    </xf>
    <xf numFmtId="0" fontId="24" fillId="0" borderId="75"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6"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60" xfId="0" applyFont="1" applyBorder="1" applyAlignment="1">
      <alignment horizontal="center" vertical="center" shrinkToFit="1"/>
    </xf>
    <xf numFmtId="0" fontId="24" fillId="0" borderId="0" xfId="0" applyFont="1" applyBorder="1" applyAlignment="1">
      <alignment horizontal="center" vertical="center" wrapText="1"/>
    </xf>
    <xf numFmtId="0" fontId="24" fillId="0" borderId="0" xfId="0" applyFont="1" applyBorder="1" applyAlignment="1">
      <alignment horizontal="left" vertical="center" wrapText="1"/>
    </xf>
    <xf numFmtId="0" fontId="24" fillId="0" borderId="2" xfId="0" applyFont="1" applyBorder="1" applyAlignment="1">
      <alignment horizontal="left" vertical="center" wrapText="1"/>
    </xf>
    <xf numFmtId="0" fontId="26" fillId="7" borderId="0" xfId="0" applyFont="1" applyFill="1" applyBorder="1" applyAlignment="1">
      <alignment vertical="center" shrinkToFit="1"/>
    </xf>
    <xf numFmtId="0" fontId="26" fillId="0" borderId="0" xfId="0" applyFont="1" applyBorder="1" applyAlignment="1">
      <alignment vertical="center" shrinkToFit="1"/>
    </xf>
    <xf numFmtId="0" fontId="24" fillId="0" borderId="75" xfId="0" applyFont="1" applyBorder="1" applyAlignment="1">
      <alignment vertical="center" wrapText="1" shrinkToFit="1"/>
    </xf>
    <xf numFmtId="0" fontId="24" fillId="0" borderId="77" xfId="0" applyFont="1" applyBorder="1" applyAlignment="1">
      <alignment vertical="center" wrapText="1" shrinkToFit="1"/>
    </xf>
    <xf numFmtId="0" fontId="24" fillId="0" borderId="76" xfId="0" applyFont="1" applyBorder="1" applyAlignment="1">
      <alignment vertical="center" wrapText="1" shrinkToFit="1"/>
    </xf>
    <xf numFmtId="0" fontId="24" fillId="0" borderId="133" xfId="0" applyFont="1" applyBorder="1" applyAlignment="1">
      <alignment vertical="center" wrapText="1" shrinkToFit="1"/>
    </xf>
    <xf numFmtId="0" fontId="24" fillId="0" borderId="134" xfId="0" applyFont="1" applyBorder="1" applyAlignment="1">
      <alignment vertical="center" wrapText="1" shrinkToFit="1"/>
    </xf>
    <xf numFmtId="0" fontId="24" fillId="0" borderId="135" xfId="0" applyFont="1" applyBorder="1" applyAlignment="1">
      <alignment vertical="center" wrapText="1" shrinkToFit="1"/>
    </xf>
    <xf numFmtId="0" fontId="25" fillId="0" borderId="75" xfId="0" applyFont="1" applyBorder="1" applyAlignment="1">
      <alignment horizontal="center" vertical="center" textRotation="255"/>
    </xf>
    <xf numFmtId="0" fontId="25" fillId="0" borderId="76" xfId="0" applyFont="1" applyBorder="1" applyAlignment="1">
      <alignment horizontal="center" vertical="center" textRotation="255"/>
    </xf>
    <xf numFmtId="0" fontId="25" fillId="0" borderId="133" xfId="0" applyFont="1" applyBorder="1" applyAlignment="1">
      <alignment horizontal="center" vertical="center" textRotation="255"/>
    </xf>
    <xf numFmtId="0" fontId="25" fillId="0" borderId="135" xfId="0" applyFont="1" applyBorder="1" applyAlignment="1">
      <alignment horizontal="center" vertical="center" textRotation="255"/>
    </xf>
    <xf numFmtId="0" fontId="27" fillId="0" borderId="136" xfId="0" applyFont="1" applyBorder="1" applyAlignment="1">
      <alignment horizontal="center" vertical="center"/>
    </xf>
    <xf numFmtId="0" fontId="27" fillId="0" borderId="138" xfId="0" applyFont="1" applyBorder="1" applyAlignment="1">
      <alignment horizontal="center" vertical="center"/>
    </xf>
    <xf numFmtId="0" fontId="27" fillId="0" borderId="14" xfId="0" applyFont="1" applyBorder="1" applyAlignment="1">
      <alignment horizontal="center" vertical="center"/>
    </xf>
    <xf numFmtId="0" fontId="27" fillId="0" borderId="28" xfId="0" applyFont="1" applyBorder="1" applyAlignment="1">
      <alignment horizontal="center" vertical="center"/>
    </xf>
    <xf numFmtId="0" fontId="26" fillId="0" borderId="136"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4" fillId="0" borderId="34" xfId="0" applyFont="1" applyBorder="1" applyAlignment="1">
      <alignment horizontal="center" vertical="center" textRotation="255"/>
    </xf>
    <xf numFmtId="0" fontId="24" fillId="0" borderId="87" xfId="0" applyFont="1" applyBorder="1" applyAlignment="1">
      <alignment horizontal="center" vertical="center" textRotation="255"/>
    </xf>
    <xf numFmtId="0" fontId="25" fillId="0" borderId="65" xfId="0" applyFont="1" applyBorder="1" applyAlignment="1">
      <alignment horizontal="center" vertical="center" textRotation="255"/>
    </xf>
    <xf numFmtId="0" fontId="25" fillId="0" borderId="67" xfId="0" applyFont="1" applyBorder="1" applyAlignment="1">
      <alignment horizontal="center" vertical="center" textRotation="255"/>
    </xf>
    <xf numFmtId="0" fontId="25" fillId="0" borderId="23" xfId="0" applyFont="1" applyBorder="1" applyAlignment="1">
      <alignment horizontal="center" vertical="center" textRotation="255"/>
    </xf>
    <xf numFmtId="0" fontId="25" fillId="0" borderId="60" xfId="0" applyFont="1" applyBorder="1" applyAlignment="1">
      <alignment horizontal="center" vertical="center" textRotation="255"/>
    </xf>
    <xf numFmtId="0" fontId="24" fillId="0" borderId="65" xfId="0" applyFont="1" applyBorder="1" applyAlignment="1">
      <alignment vertical="center" wrapText="1" shrinkToFit="1"/>
    </xf>
    <xf numFmtId="0" fontId="24" fillId="0" borderId="66" xfId="0" applyFont="1" applyBorder="1" applyAlignment="1">
      <alignment vertical="center" wrapText="1" shrinkToFit="1"/>
    </xf>
    <xf numFmtId="0" fontId="24" fillId="0" borderId="67" xfId="0" applyFont="1" applyBorder="1" applyAlignment="1">
      <alignment vertical="center" wrapText="1" shrinkToFit="1"/>
    </xf>
    <xf numFmtId="0" fontId="24" fillId="0" borderId="23" xfId="0" applyFont="1" applyBorder="1" applyAlignment="1">
      <alignment vertical="center" wrapText="1" shrinkToFit="1"/>
    </xf>
    <xf numFmtId="0" fontId="24" fillId="0" borderId="31" xfId="0" applyFont="1" applyBorder="1" applyAlignment="1">
      <alignment vertical="center" wrapText="1" shrinkToFit="1"/>
    </xf>
    <xf numFmtId="0" fontId="24" fillId="0" borderId="60" xfId="0" applyFont="1" applyBorder="1" applyAlignment="1">
      <alignment vertical="center" wrapText="1" shrinkToFit="1"/>
    </xf>
    <xf numFmtId="0" fontId="24" fillId="0" borderId="10" xfId="0" applyFont="1" applyBorder="1" applyAlignment="1">
      <alignment horizontal="center" vertical="center" shrinkToFit="1"/>
    </xf>
    <xf numFmtId="0" fontId="27" fillId="0" borderId="65" xfId="0" applyFont="1" applyBorder="1" applyAlignment="1">
      <alignment horizontal="center" vertical="center"/>
    </xf>
    <xf numFmtId="0" fontId="27" fillId="0" borderId="67" xfId="0" applyFont="1" applyBorder="1" applyAlignment="1">
      <alignment horizontal="center" vertical="center"/>
    </xf>
    <xf numFmtId="0" fontId="27" fillId="0" borderId="23" xfId="0" applyFont="1" applyBorder="1" applyAlignment="1">
      <alignment horizontal="center" vertical="center"/>
    </xf>
    <xf numFmtId="0" fontId="27" fillId="0" borderId="60" xfId="0" applyFont="1" applyBorder="1" applyAlignment="1">
      <alignment horizontal="center" vertical="center"/>
    </xf>
    <xf numFmtId="0" fontId="24" fillId="0" borderId="9" xfId="0" applyFont="1" applyBorder="1" applyAlignment="1">
      <alignment horizontal="center" vertical="center" textRotation="255"/>
    </xf>
    <xf numFmtId="0" fontId="25" fillId="0" borderId="10" xfId="0" applyFont="1" applyBorder="1" applyAlignment="1">
      <alignment horizontal="center" vertical="center" textRotation="255"/>
    </xf>
    <xf numFmtId="0" fontId="24" fillId="0" borderId="10" xfId="0" applyFont="1" applyBorder="1" applyAlignment="1">
      <alignment vertical="center" wrapText="1" shrinkToFit="1"/>
    </xf>
    <xf numFmtId="0" fontId="24" fillId="0" borderId="86" xfId="0" applyFont="1" applyBorder="1" applyAlignment="1">
      <alignment vertical="center" wrapText="1" shrinkToFit="1"/>
    </xf>
    <xf numFmtId="0" fontId="24" fillId="0" borderId="65" xfId="0" applyFont="1" applyBorder="1" applyAlignment="1">
      <alignment horizontal="center" vertical="center" wrapText="1" shrinkToFit="1"/>
    </xf>
    <xf numFmtId="0" fontId="24" fillId="0" borderId="66" xfId="0" applyFont="1" applyBorder="1" applyAlignment="1">
      <alignment horizontal="center" vertical="center" shrinkToFit="1"/>
    </xf>
    <xf numFmtId="0" fontId="24" fillId="0" borderId="67"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29" xfId="0" applyFont="1" applyBorder="1" applyAlignment="1">
      <alignment horizontal="center" vertical="center" shrinkToFit="1"/>
    </xf>
    <xf numFmtId="0" fontId="27" fillId="0" borderId="7" xfId="0" applyFont="1" applyBorder="1" applyAlignment="1">
      <alignment horizontal="center" vertical="center"/>
    </xf>
    <xf numFmtId="0" fontId="27" fillId="0" borderId="2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5" fillId="0" borderId="7" xfId="0" applyFont="1" applyBorder="1" applyAlignment="1">
      <alignment horizontal="center" vertical="center" textRotation="255"/>
    </xf>
    <xf numFmtId="0" fontId="25" fillId="0" borderId="29" xfId="0" applyFont="1" applyBorder="1" applyAlignment="1">
      <alignment horizontal="center" vertical="center" textRotation="255"/>
    </xf>
    <xf numFmtId="0" fontId="25" fillId="0" borderId="70" xfId="0" applyFont="1" applyBorder="1" applyAlignment="1">
      <alignment horizontal="center" vertical="center" textRotation="255"/>
    </xf>
    <xf numFmtId="0" fontId="25" fillId="0" borderId="71" xfId="0" applyFont="1" applyBorder="1" applyAlignment="1">
      <alignment horizontal="center" vertical="center" textRotation="255"/>
    </xf>
    <xf numFmtId="0" fontId="24" fillId="0" borderId="64" xfId="0" applyFont="1" applyBorder="1" applyAlignment="1">
      <alignment horizontal="center" vertical="center" textRotation="255"/>
    </xf>
    <xf numFmtId="0" fontId="24" fillId="0" borderId="80" xfId="0" applyFont="1" applyBorder="1" applyAlignment="1">
      <alignment vertical="center" wrapText="1" shrinkToFit="1"/>
    </xf>
    <xf numFmtId="0" fontId="24" fillId="0" borderId="81" xfId="0" applyFont="1" applyBorder="1" applyAlignment="1">
      <alignment vertical="center" wrapText="1" shrinkToFit="1"/>
    </xf>
    <xf numFmtId="0" fontId="24" fillId="0" borderId="82" xfId="0" applyFont="1" applyBorder="1" applyAlignment="1">
      <alignment vertical="center" wrapText="1" shrinkToFit="1"/>
    </xf>
    <xf numFmtId="0" fontId="24" fillId="0" borderId="62" xfId="0" applyFont="1" applyBorder="1" applyAlignment="1">
      <alignment horizontal="center" vertical="center" textRotation="255"/>
    </xf>
    <xf numFmtId="0" fontId="24" fillId="0" borderId="69" xfId="0" applyFont="1" applyBorder="1" applyAlignment="1">
      <alignment horizontal="center" vertical="center" textRotation="255"/>
    </xf>
    <xf numFmtId="0" fontId="25" fillId="0" borderId="1" xfId="0" applyFont="1" applyBorder="1" applyAlignment="1">
      <alignment horizontal="center" vertical="center" textRotation="255"/>
    </xf>
    <xf numFmtId="0" fontId="25" fillId="0" borderId="30" xfId="0" applyFont="1" applyBorder="1" applyAlignment="1">
      <alignment horizontal="center" vertical="center" textRotation="255"/>
    </xf>
    <xf numFmtId="0" fontId="24" fillId="0" borderId="1" xfId="0" applyFont="1" applyBorder="1" applyAlignment="1">
      <alignment vertical="center" wrapText="1" shrinkToFit="1"/>
    </xf>
    <xf numFmtId="0" fontId="24" fillId="0" borderId="2" xfId="0" applyFont="1" applyBorder="1" applyAlignment="1">
      <alignment vertical="center" wrapText="1" shrinkToFit="1"/>
    </xf>
    <xf numFmtId="0" fontId="24" fillId="0" borderId="30" xfId="0" applyFont="1" applyBorder="1" applyAlignment="1">
      <alignment vertical="center" wrapText="1" shrinkToFit="1"/>
    </xf>
    <xf numFmtId="0" fontId="24" fillId="0" borderId="7" xfId="0" applyFont="1" applyBorder="1" applyAlignment="1">
      <alignment vertical="center" wrapText="1" shrinkToFit="1"/>
    </xf>
    <xf numFmtId="0" fontId="24" fillId="0" borderId="0" xfId="0" applyFont="1" applyBorder="1" applyAlignment="1">
      <alignment vertical="center" wrapText="1" shrinkToFit="1"/>
    </xf>
    <xf numFmtId="0" fontId="24" fillId="0" borderId="29" xfId="0" applyFont="1" applyBorder="1" applyAlignment="1">
      <alignment vertical="center" wrapText="1" shrinkToFit="1"/>
    </xf>
    <xf numFmtId="0" fontId="26" fillId="0" borderId="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30"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31" xfId="0" applyFont="1" applyBorder="1" applyAlignment="1">
      <alignment horizontal="center" vertical="center" wrapText="1" shrinkToFit="1"/>
    </xf>
    <xf numFmtId="0" fontId="26" fillId="0" borderId="60" xfId="0" applyFont="1" applyBorder="1" applyAlignment="1">
      <alignment horizontal="center" vertical="center" wrapText="1" shrinkToFit="1"/>
    </xf>
    <xf numFmtId="0" fontId="27" fillId="0" borderId="1" xfId="0" applyFont="1" applyBorder="1" applyAlignment="1">
      <alignment horizontal="center" vertical="center"/>
    </xf>
    <xf numFmtId="0" fontId="27" fillId="0" borderId="30" xfId="0" applyFont="1" applyBorder="1" applyAlignment="1">
      <alignment horizontal="center" vertical="center"/>
    </xf>
    <xf numFmtId="0" fontId="24" fillId="0" borderId="74" xfId="0" applyFont="1" applyBorder="1" applyAlignment="1">
      <alignment horizontal="center" vertical="center" textRotation="255"/>
    </xf>
    <xf numFmtId="0" fontId="21" fillId="0" borderId="0" xfId="0" applyFont="1" applyAlignment="1">
      <alignment horizontal="center" vertical="center"/>
    </xf>
    <xf numFmtId="0" fontId="22" fillId="0" borderId="21" xfId="0" applyFont="1" applyBorder="1" applyAlignment="1">
      <alignment horizontal="center" vertical="center"/>
    </xf>
    <xf numFmtId="0" fontId="22" fillId="0" borderId="2" xfId="0" applyFont="1" applyBorder="1" applyAlignment="1">
      <alignment horizontal="center" vertical="center"/>
    </xf>
    <xf numFmtId="0" fontId="22" fillId="0" borderId="61" xfId="0" applyFont="1" applyBorder="1" applyAlignment="1">
      <alignment horizontal="center" vertical="center"/>
    </xf>
    <xf numFmtId="0" fontId="22" fillId="0" borderId="15" xfId="0" applyFont="1" applyBorder="1" applyAlignment="1">
      <alignment horizontal="center" vertical="center"/>
    </xf>
    <xf numFmtId="0" fontId="22" fillId="0" borderId="3"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Alignment="1">
      <alignment vertical="center"/>
    </xf>
    <xf numFmtId="0" fontId="24" fillId="6" borderId="6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6" borderId="30"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28" xfId="0" applyFont="1" applyFill="1" applyBorder="1" applyAlignment="1">
      <alignment horizontal="center" vertical="center" wrapText="1"/>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30"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5" xfId="0" applyFont="1" applyFill="1" applyBorder="1" applyAlignment="1">
      <alignment horizontal="center" vertical="center"/>
    </xf>
    <xf numFmtId="0" fontId="24" fillId="6" borderId="28" xfId="0" applyFont="1" applyFill="1" applyBorder="1" applyAlignment="1">
      <alignment horizontal="center" vertical="center"/>
    </xf>
    <xf numFmtId="0" fontId="24" fillId="6" borderId="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3" xfId="0" applyFont="1" applyFill="1" applyBorder="1" applyAlignment="1">
      <alignment vertical="center" wrapText="1" shrinkToFit="1"/>
    </xf>
    <xf numFmtId="0" fontId="26" fillId="0" borderId="84" xfId="0" applyFont="1" applyFill="1" applyBorder="1" applyAlignment="1">
      <alignment vertical="center" wrapText="1" shrinkToFit="1"/>
    </xf>
    <xf numFmtId="0" fontId="26" fillId="0" borderId="85" xfId="0" applyFont="1" applyFill="1" applyBorder="1" applyAlignment="1">
      <alignment vertical="center" wrapText="1" shrinkToFit="1"/>
    </xf>
    <xf numFmtId="0" fontId="26" fillId="0" borderId="7" xfId="0" applyFont="1" applyFill="1" applyBorder="1" applyAlignment="1">
      <alignment vertical="center" wrapText="1" shrinkToFit="1"/>
    </xf>
    <xf numFmtId="0" fontId="26" fillId="0" borderId="0" xfId="0" applyFont="1" applyFill="1" applyBorder="1" applyAlignment="1">
      <alignment vertical="center" wrapText="1" shrinkToFit="1"/>
    </xf>
    <xf numFmtId="0" fontId="26" fillId="0" borderId="29" xfId="0" applyFont="1" applyFill="1" applyBorder="1" applyAlignment="1">
      <alignment vertical="center" wrapText="1" shrinkToFit="1"/>
    </xf>
    <xf numFmtId="0" fontId="26" fillId="0" borderId="65"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75" xfId="0" applyFont="1" applyBorder="1" applyAlignment="1">
      <alignment horizontal="center" vertical="center"/>
    </xf>
    <xf numFmtId="0" fontId="27" fillId="0" borderId="76" xfId="0" applyFont="1" applyBorder="1" applyAlignment="1">
      <alignment horizontal="center" vertical="center"/>
    </xf>
    <xf numFmtId="0" fontId="24" fillId="0" borderId="70" xfId="0" applyFont="1" applyBorder="1" applyAlignment="1">
      <alignment vertical="center" wrapText="1" shrinkToFit="1"/>
    </xf>
    <xf numFmtId="0" fontId="24" fillId="0" borderId="72" xfId="0" applyFont="1" applyBorder="1" applyAlignment="1">
      <alignment vertical="center" wrapText="1" shrinkToFit="1"/>
    </xf>
    <xf numFmtId="0" fontId="24" fillId="0" borderId="71" xfId="0" applyFont="1" applyBorder="1" applyAlignment="1">
      <alignment vertical="center" wrapText="1" shrinkToFit="1"/>
    </xf>
    <xf numFmtId="0" fontId="24" fillId="0" borderId="7" xfId="0" applyFont="1" applyBorder="1" applyAlignment="1">
      <alignment horizontal="center" vertical="center" wrapText="1" shrinkToFit="1"/>
    </xf>
    <xf numFmtId="0" fontId="24" fillId="0" borderId="70" xfId="0" applyFont="1" applyBorder="1" applyAlignment="1">
      <alignment horizontal="center" vertical="center" shrinkToFit="1"/>
    </xf>
    <xf numFmtId="0" fontId="24" fillId="0" borderId="72" xfId="0" applyFont="1" applyBorder="1" applyAlignment="1">
      <alignment horizontal="center" vertical="center" shrinkToFit="1"/>
    </xf>
    <xf numFmtId="0" fontId="24" fillId="0" borderId="71" xfId="0" applyFont="1" applyBorder="1" applyAlignment="1">
      <alignment horizontal="center" vertical="center" shrinkToFit="1"/>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33" fillId="0" borderId="13" xfId="0" applyFont="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34" fillId="3" borderId="89" xfId="0"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89" xfId="0" applyFont="1" applyFill="1" applyBorder="1" applyAlignment="1">
      <alignment horizontal="center" vertical="top" wrapText="1"/>
    </xf>
    <xf numFmtId="0" fontId="34" fillId="3" borderId="8" xfId="0" applyFont="1" applyFill="1" applyBorder="1" applyAlignment="1">
      <alignment horizontal="center" vertical="top" wrapText="1"/>
    </xf>
    <xf numFmtId="0" fontId="34" fillId="3" borderId="61" xfId="0" applyFont="1" applyFill="1" applyBorder="1" applyAlignment="1">
      <alignment horizontal="center" vertical="top" wrapText="1"/>
    </xf>
    <xf numFmtId="0" fontId="34" fillId="3" borderId="16" xfId="0" applyFont="1" applyFill="1" applyBorder="1" applyAlignment="1">
      <alignment horizontal="center" vertical="top" wrapText="1"/>
    </xf>
    <xf numFmtId="0" fontId="36" fillId="3" borderId="0" xfId="0" applyFont="1" applyFill="1" applyBorder="1" applyAlignment="1">
      <alignment horizontal="center" vertical="center"/>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95" xfId="0" applyFont="1" applyFill="1" applyBorder="1" applyAlignment="1">
      <alignment horizontal="left" vertical="center" wrapText="1"/>
    </xf>
    <xf numFmtId="0" fontId="34" fillId="3" borderId="68" xfId="0" applyFont="1" applyFill="1" applyBorder="1" applyAlignment="1">
      <alignment horizontal="left" vertical="center" wrapText="1"/>
    </xf>
    <xf numFmtId="0" fontId="34" fillId="3" borderId="89" xfId="0" applyFont="1" applyFill="1" applyBorder="1" applyAlignment="1">
      <alignment horizontal="left" vertical="top" wrapText="1"/>
    </xf>
    <xf numFmtId="0" fontId="34" fillId="3" borderId="8" xfId="0" applyFont="1" applyFill="1" applyBorder="1" applyAlignment="1">
      <alignment horizontal="left" vertical="top" wrapText="1"/>
    </xf>
    <xf numFmtId="0" fontId="35" fillId="3" borderId="31" xfId="0" applyFont="1" applyFill="1" applyBorder="1" applyAlignment="1">
      <alignment horizontal="left" vertical="top" wrapText="1"/>
    </xf>
    <xf numFmtId="0" fontId="35" fillId="3" borderId="60" xfId="0" applyFont="1" applyFill="1" applyBorder="1" applyAlignment="1">
      <alignment horizontal="left" vertical="top" wrapText="1"/>
    </xf>
    <xf numFmtId="0" fontId="35" fillId="3" borderId="7" xfId="0" applyFont="1" applyFill="1" applyBorder="1" applyAlignment="1">
      <alignment horizontal="left" vertical="top" wrapText="1"/>
    </xf>
    <xf numFmtId="0" fontId="35" fillId="3" borderId="0" xfId="0" applyFont="1" applyFill="1" applyBorder="1" applyAlignment="1">
      <alignment horizontal="left" vertical="top"/>
    </xf>
    <xf numFmtId="0" fontId="35" fillId="3" borderId="29" xfId="0" applyFont="1" applyFill="1" applyBorder="1" applyAlignment="1">
      <alignment horizontal="left" vertical="top"/>
    </xf>
    <xf numFmtId="0" fontId="35" fillId="3" borderId="0" xfId="0" applyFont="1" applyFill="1" applyBorder="1" applyAlignment="1">
      <alignment horizontal="left" vertical="top" wrapText="1"/>
    </xf>
    <xf numFmtId="0" fontId="35" fillId="3" borderId="29" xfId="0" applyFont="1" applyFill="1" applyBorder="1" applyAlignment="1">
      <alignment horizontal="left" vertical="top" wrapText="1"/>
    </xf>
    <xf numFmtId="0" fontId="38" fillId="3" borderId="65" xfId="0" applyFont="1" applyFill="1" applyBorder="1" applyAlignment="1">
      <alignment horizontal="center" vertical="top"/>
    </xf>
    <xf numFmtId="0" fontId="38" fillId="3" borderId="66" xfId="0" applyFont="1" applyFill="1" applyBorder="1" applyAlignment="1">
      <alignment horizontal="center" vertical="top"/>
    </xf>
    <xf numFmtId="0" fontId="38" fillId="3" borderId="67" xfId="0" applyFont="1" applyFill="1" applyBorder="1" applyAlignment="1">
      <alignment horizontal="center" vertical="top"/>
    </xf>
    <xf numFmtId="0" fontId="38" fillId="3" borderId="0" xfId="0" applyFont="1" applyFill="1" applyBorder="1" applyAlignment="1">
      <alignment horizontal="left" vertical="top"/>
    </xf>
    <xf numFmtId="0" fontId="37" fillId="3" borderId="0" xfId="0" applyFont="1" applyFill="1" applyBorder="1" applyAlignment="1">
      <alignment horizontal="center" vertical="center"/>
    </xf>
    <xf numFmtId="0" fontId="36" fillId="3" borderId="0" xfId="0" applyFont="1" applyFill="1" applyBorder="1" applyAlignment="1">
      <alignment horizontal="right"/>
    </xf>
    <xf numFmtId="0" fontId="35" fillId="3" borderId="0" xfId="0" applyFont="1" applyFill="1" applyBorder="1" applyAlignment="1">
      <alignment horizontal="left" vertical="center"/>
    </xf>
    <xf numFmtId="0" fontId="35" fillId="3" borderId="31" xfId="0" applyFont="1" applyFill="1" applyBorder="1" applyAlignment="1">
      <alignment horizontal="left" vertical="center"/>
    </xf>
    <xf numFmtId="0" fontId="35" fillId="3" borderId="66" xfId="0" applyFont="1" applyFill="1" applyBorder="1" applyAlignment="1">
      <alignment horizontal="left"/>
    </xf>
    <xf numFmtId="0" fontId="38" fillId="3" borderId="31" xfId="0" applyFont="1" applyFill="1" applyBorder="1" applyAlignment="1">
      <alignment horizontal="center"/>
    </xf>
    <xf numFmtId="0" fontId="37" fillId="3" borderId="0" xfId="0" applyFont="1" applyFill="1" applyBorder="1" applyAlignment="1">
      <alignment horizontal="center" vertical="top"/>
    </xf>
    <xf numFmtId="0" fontId="40" fillId="3" borderId="0" xfId="0" applyFont="1" applyFill="1" applyBorder="1" applyAlignment="1">
      <alignment horizontal="left" vertical="top" wrapText="1"/>
    </xf>
    <xf numFmtId="0" fontId="38" fillId="3" borderId="0" xfId="0" applyFont="1" applyFill="1" applyBorder="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xf>
    <xf numFmtId="0" fontId="46" fillId="0" borderId="0" xfId="0" applyFont="1" applyAlignment="1">
      <alignment horizontal="center" vertical="center"/>
    </xf>
    <xf numFmtId="0" fontId="3" fillId="0" borderId="0" xfId="0" applyFont="1" applyAlignment="1">
      <alignment horizontal="justify"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3" fillId="0" borderId="86" xfId="0" applyFont="1" applyBorder="1" applyAlignment="1">
      <alignment horizontal="center" vertical="center" textRotation="255" wrapText="1"/>
    </xf>
    <xf numFmtId="0" fontId="3" fillId="0" borderId="90"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0" fillId="0" borderId="66" xfId="0" applyBorder="1" applyAlignment="1">
      <alignment horizontal="left" vertical="center" wrapText="1"/>
    </xf>
    <xf numFmtId="0" fontId="3" fillId="0" borderId="99" xfId="0" applyFont="1" applyBorder="1" applyAlignment="1">
      <alignment horizontal="center" vertical="center"/>
    </xf>
    <xf numFmtId="0" fontId="3" fillId="0" borderId="112" xfId="0" applyFont="1" applyBorder="1" applyAlignment="1">
      <alignment horizontal="center" vertical="center"/>
    </xf>
    <xf numFmtId="0" fontId="3" fillId="0" borderId="124"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126" xfId="0" applyFont="1" applyBorder="1" applyAlignment="1">
      <alignment horizontal="center" vertical="center"/>
    </xf>
    <xf numFmtId="0" fontId="3" fillId="0" borderId="113" xfId="0" applyFont="1" applyBorder="1" applyAlignment="1">
      <alignment horizontal="center" vertical="center"/>
    </xf>
    <xf numFmtId="0" fontId="3" fillId="0" borderId="127" xfId="0" applyFont="1" applyBorder="1" applyAlignment="1">
      <alignment horizontal="center" vertical="center"/>
    </xf>
    <xf numFmtId="0" fontId="3" fillId="0" borderId="67"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center" wrapText="1"/>
    </xf>
    <xf numFmtId="0" fontId="3" fillId="0" borderId="31" xfId="0" applyFont="1" applyBorder="1" applyAlignment="1">
      <alignment horizontal="left" vertical="center" wrapText="1"/>
    </xf>
    <xf numFmtId="0" fontId="3" fillId="0" borderId="60" xfId="0" applyFont="1" applyBorder="1" applyAlignment="1">
      <alignment horizontal="left" vertical="center" wrapText="1"/>
    </xf>
    <xf numFmtId="0" fontId="3" fillId="0" borderId="66"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3" xfId="0" applyFont="1" applyBorder="1" applyAlignment="1">
      <alignment horizontal="justify" vertical="center" wrapText="1"/>
    </xf>
    <xf numFmtId="0" fontId="3" fillId="0" borderId="104" xfId="0" applyFont="1" applyBorder="1" applyAlignment="1">
      <alignment horizontal="justify" vertical="center" wrapText="1"/>
    </xf>
    <xf numFmtId="0" fontId="3" fillId="0" borderId="115" xfId="0" applyFont="1" applyBorder="1" applyAlignment="1">
      <alignment horizontal="justify" vertical="center" wrapText="1"/>
    </xf>
    <xf numFmtId="0" fontId="3" fillId="0" borderId="13" xfId="0" applyFont="1" applyBorder="1" applyAlignment="1">
      <alignment horizontal="left" vertical="center" wrapText="1"/>
    </xf>
    <xf numFmtId="0" fontId="3" fillId="0" borderId="24"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wrapText="1"/>
    </xf>
    <xf numFmtId="0" fontId="3" fillId="0" borderId="13"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wrapText="1"/>
    </xf>
    <xf numFmtId="0" fontId="0" fillId="0" borderId="10" xfId="0" applyBorder="1" applyAlignment="1">
      <alignment horizontal="left" wrapText="1"/>
    </xf>
    <xf numFmtId="0" fontId="0" fillId="0" borderId="13" xfId="0" applyBorder="1" applyAlignment="1">
      <alignment horizontal="left" wrapText="1"/>
    </xf>
    <xf numFmtId="0" fontId="3" fillId="0" borderId="13" xfId="0" applyFont="1" applyBorder="1" applyAlignment="1">
      <alignment horizontal="center"/>
    </xf>
    <xf numFmtId="0" fontId="3" fillId="0" borderId="24"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left" vertical="center" wrapText="1"/>
    </xf>
    <xf numFmtId="0" fontId="0" fillId="0" borderId="10" xfId="0" applyBorder="1" applyAlignment="1">
      <alignment horizontal="left" vertical="center" wrapText="1"/>
    </xf>
    <xf numFmtId="0" fontId="3" fillId="0" borderId="86" xfId="0" applyFont="1" applyBorder="1" applyAlignment="1">
      <alignment horizontal="left" vertical="center" wrapText="1"/>
    </xf>
    <xf numFmtId="0" fontId="0" fillId="0" borderId="86" xfId="0" applyBorder="1" applyAlignment="1">
      <alignment horizontal="left" vertical="center" wrapText="1"/>
    </xf>
    <xf numFmtId="0" fontId="3" fillId="0" borderId="86" xfId="0" applyFont="1" applyBorder="1" applyAlignment="1">
      <alignment horizontal="center" vertical="center" textRotation="255" shrinkToFit="1"/>
    </xf>
    <xf numFmtId="0" fontId="3" fillId="0" borderId="90"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11" fillId="0" borderId="10" xfId="0" applyFont="1" applyBorder="1" applyAlignment="1">
      <alignment horizontal="left" vertical="center" wrapText="1"/>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left" wrapText="1"/>
    </xf>
    <xf numFmtId="0" fontId="0" fillId="0" borderId="24" xfId="0" applyBorder="1" applyAlignment="1">
      <alignment horizontal="left" wrapText="1"/>
    </xf>
    <xf numFmtId="0" fontId="0" fillId="0" borderId="96" xfId="0" applyBorder="1" applyAlignment="1">
      <alignment horizontal="left" wrapText="1"/>
    </xf>
    <xf numFmtId="0" fontId="11" fillId="0" borderId="24" xfId="0" applyFont="1" applyBorder="1" applyAlignment="1">
      <alignment horizontal="left" vertical="center" wrapText="1"/>
    </xf>
    <xf numFmtId="0" fontId="11" fillId="0" borderId="12" xfId="0" applyFont="1" applyBorder="1" applyAlignment="1">
      <alignment horizontal="left" vertical="center" wrapText="1"/>
    </xf>
    <xf numFmtId="0" fontId="3" fillId="0" borderId="130"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130" xfId="0" applyFont="1" applyBorder="1" applyAlignment="1">
      <alignment horizontal="center" wrapText="1"/>
    </xf>
    <xf numFmtId="0" fontId="3" fillId="0" borderId="65" xfId="0" applyFont="1" applyBorder="1" applyAlignment="1">
      <alignment horizontal="left" wrapText="1"/>
    </xf>
    <xf numFmtId="0" fontId="3" fillId="0" borderId="67" xfId="0" applyFont="1" applyBorder="1" applyAlignment="1">
      <alignment horizontal="left" wrapText="1"/>
    </xf>
    <xf numFmtId="0" fontId="3" fillId="0" borderId="31" xfId="0" applyFont="1" applyBorder="1" applyAlignment="1">
      <alignment horizontal="left" wrapText="1"/>
    </xf>
    <xf numFmtId="0" fontId="3" fillId="0" borderId="60" xfId="0" applyFont="1" applyBorder="1" applyAlignment="1">
      <alignment horizontal="left" wrapText="1"/>
    </xf>
    <xf numFmtId="0" fontId="3" fillId="0" borderId="23" xfId="0" applyFont="1" applyBorder="1" applyAlignment="1">
      <alignment horizontal="left" vertical="top" wrapText="1"/>
    </xf>
    <xf numFmtId="0" fontId="3" fillId="0" borderId="31" xfId="0" applyFont="1" applyBorder="1" applyAlignment="1">
      <alignment horizontal="left" vertical="top" wrapText="1"/>
    </xf>
    <xf numFmtId="0" fontId="3" fillId="0" borderId="60" xfId="0" applyFont="1" applyBorder="1" applyAlignment="1">
      <alignment horizontal="left" vertical="top" wrapText="1"/>
    </xf>
    <xf numFmtId="0" fontId="3" fillId="0" borderId="23"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128" xfId="0" applyFont="1" applyBorder="1" applyAlignment="1">
      <alignment horizontal="left" wrapText="1"/>
    </xf>
    <xf numFmtId="0" fontId="3" fillId="0" borderId="129" xfId="0" applyFont="1" applyBorder="1" applyAlignment="1">
      <alignment horizontal="center" vertical="center" wrapText="1"/>
    </xf>
    <xf numFmtId="0" fontId="3" fillId="0" borderId="128" xfId="0" applyFont="1" applyBorder="1" applyAlignment="1">
      <alignment horizontal="center" vertical="center" wrapText="1"/>
    </xf>
    <xf numFmtId="0" fontId="3" fillId="0" borderId="129" xfId="0" applyFont="1" applyBorder="1" applyAlignment="1">
      <alignment horizontal="center" wrapText="1"/>
    </xf>
    <xf numFmtId="0" fontId="3" fillId="0" borderId="31" xfId="0" applyFont="1" applyBorder="1" applyAlignment="1">
      <alignment horizontal="center" wrapText="1"/>
    </xf>
    <xf numFmtId="0" fontId="3" fillId="0" borderId="60" xfId="0" applyFont="1" applyBorder="1" applyAlignment="1">
      <alignment horizontal="center" wrapText="1"/>
    </xf>
    <xf numFmtId="0" fontId="11" fillId="0" borderId="31" xfId="0" applyFont="1" applyBorder="1" applyAlignment="1">
      <alignment horizontal="left" vertical="center" wrapText="1"/>
    </xf>
    <xf numFmtId="0" fontId="3" fillId="0" borderId="13" xfId="0" applyFont="1" applyBorder="1" applyAlignment="1">
      <alignment horizontal="left" wrapText="1"/>
    </xf>
    <xf numFmtId="0" fontId="3" fillId="0" borderId="12" xfId="0" applyFont="1" applyBorder="1" applyAlignment="1">
      <alignment horizontal="left" wrapText="1"/>
    </xf>
    <xf numFmtId="0" fontId="3" fillId="0" borderId="10" xfId="0" applyFont="1" applyBorder="1" applyAlignment="1">
      <alignment horizontal="center"/>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left" vertical="top" wrapText="1"/>
    </xf>
    <xf numFmtId="0" fontId="11" fillId="0" borderId="86" xfId="0" applyFont="1" applyBorder="1" applyAlignment="1">
      <alignment horizontal="center" vertical="center" textRotation="255" wrapText="1" shrinkToFit="1"/>
    </xf>
    <xf numFmtId="0" fontId="11" fillId="0" borderId="22" xfId="0" applyFont="1" applyBorder="1" applyAlignment="1">
      <alignment horizontal="center" vertical="center" textRotation="255" wrapText="1" shrinkToFit="1"/>
    </xf>
    <xf numFmtId="0" fontId="11" fillId="0" borderId="90" xfId="0" applyFont="1" applyBorder="1" applyAlignment="1">
      <alignment horizontal="center" vertical="center" textRotation="255" wrapText="1" shrinkToFit="1"/>
    </xf>
    <xf numFmtId="0" fontId="3" fillId="0" borderId="66" xfId="0" applyFont="1" applyBorder="1" applyAlignment="1">
      <alignment horizontal="left" wrapText="1"/>
    </xf>
    <xf numFmtId="0" fontId="3" fillId="0" borderId="65" xfId="0" applyFont="1" applyBorder="1" applyAlignment="1">
      <alignment horizontal="center" wrapText="1"/>
    </xf>
    <xf numFmtId="0" fontId="3" fillId="0" borderId="67" xfId="0" applyFont="1" applyBorder="1" applyAlignment="1">
      <alignment horizontal="center" wrapText="1"/>
    </xf>
    <xf numFmtId="0" fontId="3" fillId="0" borderId="23" xfId="0" applyFont="1" applyBorder="1" applyAlignment="1">
      <alignment horizontal="center" wrapText="1"/>
    </xf>
    <xf numFmtId="0" fontId="11" fillId="0" borderId="60" xfId="0" applyFont="1" applyBorder="1" applyAlignment="1">
      <alignment horizontal="left" vertical="center" wrapText="1"/>
    </xf>
    <xf numFmtId="0" fontId="3" fillId="3" borderId="102" xfId="0" applyFont="1" applyFill="1" applyBorder="1" applyAlignment="1">
      <alignment horizontal="left" vertical="center" wrapText="1"/>
    </xf>
    <xf numFmtId="0" fontId="3" fillId="3" borderId="107" xfId="0" applyFont="1" applyFill="1" applyBorder="1" applyAlignment="1">
      <alignment horizontal="left" vertical="center" wrapText="1"/>
    </xf>
    <xf numFmtId="0" fontId="3" fillId="3" borderId="104" xfId="0" applyFont="1" applyFill="1" applyBorder="1" applyAlignment="1">
      <alignment horizontal="center" vertical="center" wrapText="1"/>
    </xf>
    <xf numFmtId="0" fontId="3" fillId="3" borderId="100" xfId="0" applyFont="1" applyFill="1" applyBorder="1" applyAlignment="1">
      <alignment horizontal="center" vertical="center" wrapText="1"/>
    </xf>
    <xf numFmtId="0" fontId="3" fillId="3" borderId="104" xfId="0" applyFont="1" applyFill="1" applyBorder="1" applyAlignment="1">
      <alignment horizontal="left" vertical="center"/>
    </xf>
    <xf numFmtId="0" fontId="3" fillId="3" borderId="100" xfId="0" applyFont="1" applyFill="1" applyBorder="1" applyAlignment="1">
      <alignment horizontal="left" vertical="center"/>
    </xf>
    <xf numFmtId="0" fontId="3" fillId="3" borderId="90" xfId="0" applyFont="1" applyFill="1" applyBorder="1" applyAlignment="1">
      <alignment horizontal="left" vertical="center" wrapText="1"/>
    </xf>
    <xf numFmtId="0" fontId="3" fillId="3" borderId="104" xfId="0" applyFont="1" applyFill="1" applyBorder="1" applyAlignment="1">
      <alignment horizontal="center" vertical="center"/>
    </xf>
    <xf numFmtId="0" fontId="3" fillId="3" borderId="109" xfId="0" applyFont="1" applyFill="1" applyBorder="1" applyAlignment="1">
      <alignment horizontal="center" vertical="center"/>
    </xf>
    <xf numFmtId="0" fontId="3" fillId="3" borderId="105" xfId="0" applyFont="1" applyFill="1" applyBorder="1" applyAlignment="1">
      <alignment horizontal="left" vertical="center" wrapText="1"/>
    </xf>
    <xf numFmtId="0" fontId="3" fillId="3" borderId="103" xfId="0" applyFont="1" applyFill="1" applyBorder="1" applyAlignment="1">
      <alignment horizontal="center" vertical="center"/>
    </xf>
    <xf numFmtId="0" fontId="3" fillId="3" borderId="106" xfId="0" applyFont="1" applyFill="1" applyBorder="1" applyAlignment="1">
      <alignment horizontal="center" vertical="center"/>
    </xf>
    <xf numFmtId="0" fontId="3" fillId="3" borderId="100" xfId="0" applyFont="1" applyFill="1" applyBorder="1" applyAlignment="1">
      <alignment horizontal="center" vertical="center"/>
    </xf>
    <xf numFmtId="0" fontId="3" fillId="3" borderId="102" xfId="0" applyFont="1" applyFill="1" applyBorder="1" applyAlignment="1">
      <alignment horizontal="center" vertical="center" wrapText="1"/>
    </xf>
    <xf numFmtId="0" fontId="3" fillId="3" borderId="107"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9" xfId="0" applyFont="1" applyFill="1" applyBorder="1" applyAlignment="1">
      <alignment horizontal="center" vertical="center" wrapText="1"/>
    </xf>
    <xf numFmtId="0" fontId="3" fillId="3" borderId="118" xfId="0" applyFont="1" applyFill="1" applyBorder="1" applyAlignment="1">
      <alignment horizontal="left" vertical="center" wrapText="1"/>
    </xf>
    <xf numFmtId="0" fontId="3" fillId="3" borderId="119" xfId="0" applyFont="1" applyFill="1" applyBorder="1" applyAlignment="1">
      <alignment horizontal="left" vertical="center" wrapText="1"/>
    </xf>
    <xf numFmtId="0" fontId="3" fillId="3" borderId="121" xfId="0" applyFont="1" applyFill="1" applyBorder="1" applyAlignment="1">
      <alignment horizontal="left" vertical="center" wrapText="1"/>
    </xf>
    <xf numFmtId="0" fontId="3" fillId="3" borderId="120" xfId="0" applyFont="1" applyFill="1" applyBorder="1" applyAlignment="1">
      <alignment horizontal="left" vertical="center" wrapText="1"/>
    </xf>
    <xf numFmtId="0" fontId="3" fillId="3" borderId="123" xfId="0" applyFont="1" applyFill="1" applyBorder="1" applyAlignment="1">
      <alignment horizontal="left" vertical="center" wrapText="1"/>
    </xf>
    <xf numFmtId="0" fontId="7" fillId="3" borderId="0" xfId="0" applyFont="1" applyFill="1" applyAlignment="1">
      <alignment horizontal="center" vertical="center"/>
    </xf>
    <xf numFmtId="0" fontId="3" fillId="3" borderId="1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6" xfId="0" applyFont="1" applyFill="1" applyBorder="1" applyAlignment="1">
      <alignment horizontal="left" vertical="center" wrapText="1"/>
    </xf>
    <xf numFmtId="0" fontId="0" fillId="3" borderId="104" xfId="0" applyFill="1" applyBorder="1" applyAlignment="1">
      <alignment horizontal="center" vertical="center"/>
    </xf>
    <xf numFmtId="0" fontId="0" fillId="3" borderId="100" xfId="0" applyFill="1" applyBorder="1" applyAlignment="1">
      <alignment horizontal="center" vertical="center"/>
    </xf>
    <xf numFmtId="0" fontId="0" fillId="3" borderId="104" xfId="0" applyFill="1" applyBorder="1" applyAlignment="1">
      <alignment vertical="center"/>
    </xf>
    <xf numFmtId="0" fontId="0" fillId="3" borderId="109" xfId="0" applyFill="1" applyBorder="1" applyAlignment="1">
      <alignment vertical="center"/>
    </xf>
    <xf numFmtId="0" fontId="0" fillId="3" borderId="103" xfId="0" applyFill="1" applyBorder="1" applyAlignment="1">
      <alignment horizontal="center" vertical="center"/>
    </xf>
    <xf numFmtId="0" fontId="0" fillId="3" borderId="106" xfId="0" applyFill="1" applyBorder="1" applyAlignment="1">
      <alignment horizontal="center" vertical="center"/>
    </xf>
    <xf numFmtId="0" fontId="0" fillId="3" borderId="104" xfId="0" applyFill="1" applyBorder="1" applyAlignment="1">
      <alignment horizontal="center" vertical="center" wrapText="1"/>
    </xf>
    <xf numFmtId="0" fontId="0" fillId="3" borderId="100" xfId="0" applyFill="1" applyBorder="1" applyAlignment="1">
      <alignment horizontal="center" vertical="center" wrapText="1"/>
    </xf>
    <xf numFmtId="0" fontId="3" fillId="3" borderId="102" xfId="0" applyFont="1" applyFill="1" applyBorder="1" applyAlignment="1">
      <alignment vertical="center" wrapText="1"/>
    </xf>
    <xf numFmtId="0" fontId="3" fillId="3" borderId="107" xfId="0" applyFont="1" applyFill="1" applyBorder="1" applyAlignment="1">
      <alignment vertical="center" wrapText="1"/>
    </xf>
    <xf numFmtId="0" fontId="0" fillId="3" borderId="103" xfId="0" applyFill="1" applyBorder="1" applyAlignment="1">
      <alignment vertical="center"/>
    </xf>
    <xf numFmtId="0" fontId="0" fillId="3" borderId="108" xfId="0" applyFill="1" applyBorder="1" applyAlignment="1">
      <alignment vertical="center"/>
    </xf>
    <xf numFmtId="0" fontId="3" fillId="3" borderId="104" xfId="0" applyFont="1" applyFill="1" applyBorder="1" applyAlignment="1">
      <alignment vertical="center"/>
    </xf>
    <xf numFmtId="0" fontId="3" fillId="3" borderId="109" xfId="0" applyFont="1" applyFill="1" applyBorder="1" applyAlignment="1">
      <alignment vertical="center"/>
    </xf>
    <xf numFmtId="0" fontId="0" fillId="3" borderId="104" xfId="0" applyFill="1" applyBorder="1" applyAlignment="1">
      <alignment vertical="center" wrapText="1"/>
    </xf>
    <xf numFmtId="0" fontId="0" fillId="3" borderId="109" xfId="0" applyFill="1" applyBorder="1" applyAlignment="1">
      <alignment vertical="center" wrapText="1"/>
    </xf>
  </cellXfs>
  <cellStyles count="3">
    <cellStyle name="桁区切り" xfId="1" builtinId="6"/>
    <cellStyle name="標準" xfId="0" builtinId="0"/>
    <cellStyle name="標準 2" xfId="2"/>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5"/>
  <sheetViews>
    <sheetView tabSelected="1" zoomScale="160" zoomScaleNormal="160" zoomScaleSheetLayoutView="120" workbookViewId="0">
      <selection activeCell="A2" sqref="A2"/>
    </sheetView>
  </sheetViews>
  <sheetFormatPr defaultColWidth="3.75" defaultRowHeight="14.25" x14ac:dyDescent="0.15"/>
  <cols>
    <col min="1" max="16384" width="3.75" style="166"/>
  </cols>
  <sheetData>
    <row r="1" spans="1:23" ht="15" customHeight="1" x14ac:dyDescent="0.15">
      <c r="A1" s="483" t="s">
        <v>170</v>
      </c>
      <c r="B1" s="483"/>
      <c r="C1" s="483"/>
      <c r="D1" s="483"/>
      <c r="E1" s="483"/>
      <c r="F1" s="483"/>
      <c r="G1" s="483"/>
      <c r="H1" s="483"/>
      <c r="I1" s="483"/>
      <c r="J1" s="483"/>
      <c r="K1" s="483"/>
      <c r="L1" s="483"/>
      <c r="M1" s="483"/>
      <c r="N1" s="483"/>
      <c r="O1" s="483"/>
      <c r="P1" s="483"/>
      <c r="Q1" s="483"/>
      <c r="R1" s="483"/>
      <c r="S1" s="483"/>
      <c r="T1" s="483"/>
      <c r="U1" s="483"/>
      <c r="V1" s="483"/>
      <c r="W1" s="483"/>
    </row>
    <row r="2" spans="1:23" ht="15" customHeight="1" thickBot="1" x14ac:dyDescent="0.2"/>
    <row r="3" spans="1:23" ht="15" customHeight="1" x14ac:dyDescent="0.15">
      <c r="B3" s="484" t="s">
        <v>171</v>
      </c>
      <c r="C3" s="485"/>
      <c r="D3" s="485"/>
      <c r="E3" s="485"/>
      <c r="F3" s="485"/>
      <c r="G3" s="484"/>
      <c r="H3" s="485"/>
      <c r="I3" s="485"/>
      <c r="J3" s="485"/>
      <c r="K3" s="485"/>
      <c r="L3" s="485"/>
      <c r="M3" s="485"/>
      <c r="N3" s="485"/>
      <c r="O3" s="485"/>
      <c r="P3" s="485"/>
      <c r="Q3" s="485"/>
      <c r="R3" s="485"/>
      <c r="S3" s="485"/>
      <c r="T3" s="485"/>
      <c r="U3" s="485"/>
      <c r="V3" s="488"/>
    </row>
    <row r="4" spans="1:23" ht="15" customHeight="1" thickBot="1" x14ac:dyDescent="0.2">
      <c r="B4" s="486"/>
      <c r="C4" s="487"/>
      <c r="D4" s="487"/>
      <c r="E4" s="487"/>
      <c r="F4" s="487"/>
      <c r="G4" s="486"/>
      <c r="H4" s="487"/>
      <c r="I4" s="487"/>
      <c r="J4" s="487"/>
      <c r="K4" s="487"/>
      <c r="L4" s="487"/>
      <c r="M4" s="487"/>
      <c r="N4" s="487"/>
      <c r="O4" s="487"/>
      <c r="P4" s="487"/>
      <c r="Q4" s="487"/>
      <c r="R4" s="487"/>
      <c r="S4" s="487"/>
      <c r="T4" s="487"/>
      <c r="U4" s="487"/>
      <c r="V4" s="489"/>
    </row>
    <row r="5" spans="1:23" ht="15" customHeight="1" x14ac:dyDescent="0.15">
      <c r="B5" s="167"/>
      <c r="C5" s="167"/>
      <c r="D5" s="167"/>
      <c r="E5" s="167"/>
      <c r="F5" s="167"/>
      <c r="G5" s="167"/>
      <c r="H5" s="167"/>
      <c r="I5" s="167"/>
      <c r="J5" s="167"/>
      <c r="K5" s="167"/>
      <c r="L5" s="167"/>
      <c r="M5" s="167"/>
      <c r="N5" s="167"/>
      <c r="O5" s="167"/>
      <c r="P5" s="167"/>
      <c r="Q5" s="167"/>
      <c r="R5" s="167"/>
      <c r="S5" s="167"/>
      <c r="T5" s="167"/>
      <c r="U5" s="167"/>
      <c r="V5" s="167"/>
    </row>
    <row r="6" spans="1:23" ht="15" customHeight="1" x14ac:dyDescent="0.15">
      <c r="B6" s="490" t="s">
        <v>172</v>
      </c>
      <c r="C6" s="490"/>
      <c r="D6" s="490"/>
      <c r="E6" s="490"/>
      <c r="F6" s="490"/>
      <c r="G6" s="490"/>
      <c r="H6" s="490"/>
      <c r="I6" s="490"/>
      <c r="J6" s="490"/>
      <c r="K6" s="490"/>
      <c r="L6" s="490"/>
      <c r="M6" s="490"/>
      <c r="N6" s="490"/>
      <c r="O6" s="490"/>
      <c r="P6" s="490"/>
      <c r="Q6" s="490"/>
      <c r="R6" s="490"/>
      <c r="S6" s="490"/>
      <c r="T6" s="490"/>
      <c r="U6" s="490"/>
      <c r="V6" s="490"/>
      <c r="W6" s="490"/>
    </row>
    <row r="7" spans="1:23" ht="15" customHeight="1" thickBot="1" x14ac:dyDescent="0.2">
      <c r="B7" s="168"/>
      <c r="C7" s="168"/>
      <c r="D7" s="168"/>
      <c r="E7" s="168"/>
      <c r="F7" s="168"/>
      <c r="G7" s="168"/>
      <c r="H7" s="168"/>
      <c r="I7" s="168"/>
      <c r="J7" s="168"/>
      <c r="K7" s="168"/>
      <c r="L7" s="168"/>
      <c r="M7" s="168"/>
      <c r="N7" s="168"/>
      <c r="O7" s="168"/>
      <c r="P7" s="168"/>
      <c r="Q7" s="168"/>
      <c r="R7" s="168"/>
      <c r="S7" s="168"/>
      <c r="T7" s="168"/>
      <c r="U7" s="168"/>
      <c r="V7" s="168"/>
      <c r="W7" s="168"/>
    </row>
    <row r="8" spans="1:23" ht="15" customHeight="1" x14ac:dyDescent="0.15">
      <c r="B8" s="491"/>
      <c r="C8" s="493" t="s">
        <v>173</v>
      </c>
      <c r="D8" s="494"/>
      <c r="E8" s="497" t="s">
        <v>174</v>
      </c>
      <c r="F8" s="498"/>
      <c r="G8" s="498"/>
      <c r="H8" s="498"/>
      <c r="I8" s="498"/>
      <c r="J8" s="498"/>
      <c r="K8" s="498"/>
      <c r="L8" s="498"/>
      <c r="M8" s="498"/>
      <c r="N8" s="498"/>
      <c r="O8" s="499"/>
      <c r="P8" s="497" t="s">
        <v>175</v>
      </c>
      <c r="Q8" s="498"/>
      <c r="R8" s="499"/>
      <c r="S8" s="493" t="s">
        <v>176</v>
      </c>
      <c r="T8" s="494"/>
      <c r="U8" s="503" t="s">
        <v>177</v>
      </c>
      <c r="V8" s="504"/>
    </row>
    <row r="9" spans="1:23" ht="15" customHeight="1" thickBot="1" x14ac:dyDescent="0.2">
      <c r="B9" s="492"/>
      <c r="C9" s="495"/>
      <c r="D9" s="496"/>
      <c r="E9" s="500"/>
      <c r="F9" s="501"/>
      <c r="G9" s="501"/>
      <c r="H9" s="501"/>
      <c r="I9" s="501"/>
      <c r="J9" s="501"/>
      <c r="K9" s="501"/>
      <c r="L9" s="501"/>
      <c r="M9" s="501"/>
      <c r="N9" s="501"/>
      <c r="O9" s="502"/>
      <c r="P9" s="500"/>
      <c r="Q9" s="501"/>
      <c r="R9" s="502"/>
      <c r="S9" s="495"/>
      <c r="T9" s="496"/>
      <c r="U9" s="505"/>
      <c r="V9" s="506"/>
    </row>
    <row r="10" spans="1:23" ht="15" customHeight="1" x14ac:dyDescent="0.15">
      <c r="B10" s="464" t="s">
        <v>178</v>
      </c>
      <c r="C10" s="466" t="s">
        <v>179</v>
      </c>
      <c r="D10" s="467"/>
      <c r="E10" s="468" t="s">
        <v>180</v>
      </c>
      <c r="F10" s="469"/>
      <c r="G10" s="469"/>
      <c r="H10" s="469"/>
      <c r="I10" s="469"/>
      <c r="J10" s="469"/>
      <c r="K10" s="469"/>
      <c r="L10" s="469"/>
      <c r="M10" s="469"/>
      <c r="N10" s="469"/>
      <c r="O10" s="470"/>
      <c r="P10" s="474" t="s">
        <v>437</v>
      </c>
      <c r="Q10" s="475"/>
      <c r="R10" s="476"/>
      <c r="S10" s="480" t="s">
        <v>181</v>
      </c>
      <c r="T10" s="481"/>
      <c r="U10" s="452"/>
      <c r="V10" s="453"/>
    </row>
    <row r="11" spans="1:23" ht="15" customHeight="1" x14ac:dyDescent="0.15">
      <c r="B11" s="460"/>
      <c r="C11" s="427"/>
      <c r="D11" s="428"/>
      <c r="E11" s="471"/>
      <c r="F11" s="472"/>
      <c r="G11" s="472"/>
      <c r="H11" s="472"/>
      <c r="I11" s="472"/>
      <c r="J11" s="472"/>
      <c r="K11" s="472"/>
      <c r="L11" s="472"/>
      <c r="M11" s="472"/>
      <c r="N11" s="472"/>
      <c r="O11" s="473"/>
      <c r="P11" s="477"/>
      <c r="Q11" s="478"/>
      <c r="R11" s="479"/>
      <c r="S11" s="438"/>
      <c r="T11" s="439"/>
      <c r="U11" s="454"/>
      <c r="V11" s="455"/>
    </row>
    <row r="12" spans="1:23" ht="15" customHeight="1" x14ac:dyDescent="0.15">
      <c r="B12" s="460"/>
      <c r="C12" s="456" t="s">
        <v>179</v>
      </c>
      <c r="D12" s="457"/>
      <c r="E12" s="429" t="s">
        <v>182</v>
      </c>
      <c r="F12" s="430"/>
      <c r="G12" s="430"/>
      <c r="H12" s="430"/>
      <c r="I12" s="430"/>
      <c r="J12" s="430"/>
      <c r="K12" s="430"/>
      <c r="L12" s="430"/>
      <c r="M12" s="430"/>
      <c r="N12" s="430"/>
      <c r="O12" s="431"/>
      <c r="P12" s="529" t="s">
        <v>183</v>
      </c>
      <c r="Q12" s="448"/>
      <c r="R12" s="449"/>
      <c r="S12" s="450" t="s">
        <v>181</v>
      </c>
      <c r="T12" s="451"/>
      <c r="U12" s="515"/>
      <c r="V12" s="516"/>
    </row>
    <row r="13" spans="1:23" ht="15" customHeight="1" thickBot="1" x14ac:dyDescent="0.2">
      <c r="B13" s="465"/>
      <c r="C13" s="458"/>
      <c r="D13" s="459"/>
      <c r="E13" s="526"/>
      <c r="F13" s="527"/>
      <c r="G13" s="527"/>
      <c r="H13" s="527"/>
      <c r="I13" s="527"/>
      <c r="J13" s="527"/>
      <c r="K13" s="527"/>
      <c r="L13" s="527"/>
      <c r="M13" s="527"/>
      <c r="N13" s="527"/>
      <c r="O13" s="528"/>
      <c r="P13" s="530"/>
      <c r="Q13" s="531"/>
      <c r="R13" s="532"/>
      <c r="S13" s="533"/>
      <c r="T13" s="534"/>
      <c r="U13" s="517"/>
      <c r="V13" s="518"/>
    </row>
    <row r="14" spans="1:23" ht="15" customHeight="1" thickTop="1" x14ac:dyDescent="0.15">
      <c r="B14" s="482">
        <v>1</v>
      </c>
      <c r="C14" s="411" t="s">
        <v>179</v>
      </c>
      <c r="D14" s="412"/>
      <c r="E14" s="405" t="s">
        <v>184</v>
      </c>
      <c r="F14" s="406"/>
      <c r="G14" s="406"/>
      <c r="H14" s="406"/>
      <c r="I14" s="406"/>
      <c r="J14" s="406"/>
      <c r="K14" s="406"/>
      <c r="L14" s="406"/>
      <c r="M14" s="406"/>
      <c r="N14" s="406"/>
      <c r="O14" s="407"/>
      <c r="P14" s="394"/>
      <c r="Q14" s="395"/>
      <c r="R14" s="396"/>
      <c r="S14" s="524" t="s">
        <v>185</v>
      </c>
      <c r="T14" s="525"/>
      <c r="U14" s="519"/>
      <c r="V14" s="520"/>
    </row>
    <row r="15" spans="1:23" ht="15" customHeight="1" x14ac:dyDescent="0.15">
      <c r="B15" s="440"/>
      <c r="C15" s="427"/>
      <c r="D15" s="428"/>
      <c r="E15" s="432"/>
      <c r="F15" s="433"/>
      <c r="G15" s="433"/>
      <c r="H15" s="433"/>
      <c r="I15" s="433"/>
      <c r="J15" s="433"/>
      <c r="K15" s="433"/>
      <c r="L15" s="433"/>
      <c r="M15" s="433"/>
      <c r="N15" s="433"/>
      <c r="O15" s="434"/>
      <c r="P15" s="397"/>
      <c r="Q15" s="398"/>
      <c r="R15" s="399"/>
      <c r="S15" s="438"/>
      <c r="T15" s="439"/>
      <c r="U15" s="521"/>
      <c r="V15" s="522"/>
    </row>
    <row r="16" spans="1:23" ht="15" customHeight="1" x14ac:dyDescent="0.15">
      <c r="B16" s="423">
        <v>2</v>
      </c>
      <c r="C16" s="425" t="s">
        <v>179</v>
      </c>
      <c r="D16" s="426"/>
      <c r="E16" s="429" t="s">
        <v>186</v>
      </c>
      <c r="F16" s="430"/>
      <c r="G16" s="430"/>
      <c r="H16" s="430"/>
      <c r="I16" s="430"/>
      <c r="J16" s="430"/>
      <c r="K16" s="430"/>
      <c r="L16" s="430"/>
      <c r="M16" s="430"/>
      <c r="N16" s="430"/>
      <c r="O16" s="431"/>
      <c r="P16" s="447" t="s">
        <v>187</v>
      </c>
      <c r="Q16" s="448"/>
      <c r="R16" s="449"/>
      <c r="S16" s="436" t="s">
        <v>185</v>
      </c>
      <c r="T16" s="437"/>
      <c r="U16" s="454"/>
      <c r="V16" s="455"/>
    </row>
    <row r="17" spans="1:22" ht="15" customHeight="1" x14ac:dyDescent="0.15">
      <c r="B17" s="460"/>
      <c r="C17" s="456"/>
      <c r="D17" s="457"/>
      <c r="E17" s="461"/>
      <c r="F17" s="462"/>
      <c r="G17" s="462"/>
      <c r="H17" s="462"/>
      <c r="I17" s="462"/>
      <c r="J17" s="462"/>
      <c r="K17" s="462"/>
      <c r="L17" s="462"/>
      <c r="M17" s="462"/>
      <c r="N17" s="462"/>
      <c r="O17" s="463"/>
      <c r="P17" s="447"/>
      <c r="Q17" s="448"/>
      <c r="R17" s="449"/>
      <c r="S17" s="450"/>
      <c r="T17" s="451"/>
      <c r="U17" s="454"/>
      <c r="V17" s="455"/>
    </row>
    <row r="18" spans="1:22" ht="15" customHeight="1" x14ac:dyDescent="0.15">
      <c r="B18" s="460"/>
      <c r="C18" s="456"/>
      <c r="D18" s="457"/>
      <c r="E18" s="509" t="s">
        <v>351</v>
      </c>
      <c r="F18" s="510"/>
      <c r="G18" s="510"/>
      <c r="H18" s="510"/>
      <c r="I18" s="510"/>
      <c r="J18" s="510"/>
      <c r="K18" s="510"/>
      <c r="L18" s="510"/>
      <c r="M18" s="510"/>
      <c r="N18" s="510"/>
      <c r="O18" s="510"/>
      <c r="P18" s="510"/>
      <c r="Q18" s="510"/>
      <c r="R18" s="511"/>
      <c r="S18" s="450"/>
      <c r="T18" s="451"/>
      <c r="U18" s="454"/>
      <c r="V18" s="455"/>
    </row>
    <row r="19" spans="1:22" ht="15" customHeight="1" x14ac:dyDescent="0.15">
      <c r="B19" s="460"/>
      <c r="C19" s="456"/>
      <c r="D19" s="457"/>
      <c r="E19" s="512"/>
      <c r="F19" s="513"/>
      <c r="G19" s="513"/>
      <c r="H19" s="513"/>
      <c r="I19" s="513"/>
      <c r="J19" s="513"/>
      <c r="K19" s="513"/>
      <c r="L19" s="513"/>
      <c r="M19" s="513"/>
      <c r="N19" s="513"/>
      <c r="O19" s="513"/>
      <c r="P19" s="513"/>
      <c r="Q19" s="513"/>
      <c r="R19" s="514"/>
      <c r="S19" s="450"/>
      <c r="T19" s="451"/>
      <c r="U19" s="454"/>
      <c r="V19" s="455"/>
    </row>
    <row r="20" spans="1:22" ht="15" customHeight="1" x14ac:dyDescent="0.15">
      <c r="B20" s="440">
        <v>3</v>
      </c>
      <c r="C20" s="441" t="s">
        <v>179</v>
      </c>
      <c r="D20" s="441"/>
      <c r="E20" s="442" t="s">
        <v>212</v>
      </c>
      <c r="F20" s="442"/>
      <c r="G20" s="442"/>
      <c r="H20" s="442"/>
      <c r="I20" s="442"/>
      <c r="J20" s="442"/>
      <c r="K20" s="442"/>
      <c r="L20" s="442"/>
      <c r="M20" s="442"/>
      <c r="N20" s="442"/>
      <c r="O20" s="442"/>
      <c r="P20" s="444" t="s">
        <v>352</v>
      </c>
      <c r="Q20" s="445"/>
      <c r="R20" s="446"/>
      <c r="S20" s="436" t="s">
        <v>185</v>
      </c>
      <c r="T20" s="437"/>
      <c r="U20" s="515"/>
      <c r="V20" s="516"/>
    </row>
    <row r="21" spans="1:22" ht="20.25" customHeight="1" x14ac:dyDescent="0.15">
      <c r="B21" s="440"/>
      <c r="C21" s="441"/>
      <c r="D21" s="441"/>
      <c r="E21" s="443"/>
      <c r="F21" s="443"/>
      <c r="G21" s="443"/>
      <c r="H21" s="443"/>
      <c r="I21" s="443"/>
      <c r="J21" s="443"/>
      <c r="K21" s="443"/>
      <c r="L21" s="443"/>
      <c r="M21" s="443"/>
      <c r="N21" s="443"/>
      <c r="O21" s="443"/>
      <c r="P21" s="447"/>
      <c r="Q21" s="448"/>
      <c r="R21" s="449"/>
      <c r="S21" s="450"/>
      <c r="T21" s="451"/>
      <c r="U21" s="523"/>
      <c r="V21" s="455"/>
    </row>
    <row r="22" spans="1:22" ht="15" customHeight="1" x14ac:dyDescent="0.15">
      <c r="B22" s="423">
        <v>4</v>
      </c>
      <c r="C22" s="425" t="s">
        <v>179</v>
      </c>
      <c r="D22" s="426"/>
      <c r="E22" s="429" t="s">
        <v>188</v>
      </c>
      <c r="F22" s="430"/>
      <c r="G22" s="430"/>
      <c r="H22" s="430"/>
      <c r="I22" s="430"/>
      <c r="J22" s="430"/>
      <c r="K22" s="430"/>
      <c r="L22" s="430"/>
      <c r="M22" s="430"/>
      <c r="N22" s="430"/>
      <c r="O22" s="431"/>
      <c r="P22" s="435"/>
      <c r="Q22" s="435"/>
      <c r="R22" s="435"/>
      <c r="S22" s="436" t="s">
        <v>185</v>
      </c>
      <c r="T22" s="437"/>
      <c r="U22" s="507"/>
      <c r="V22" s="508"/>
    </row>
    <row r="23" spans="1:22" ht="15" customHeight="1" x14ac:dyDescent="0.15">
      <c r="B23" s="424"/>
      <c r="C23" s="427"/>
      <c r="D23" s="428"/>
      <c r="E23" s="432"/>
      <c r="F23" s="433"/>
      <c r="G23" s="433"/>
      <c r="H23" s="433"/>
      <c r="I23" s="433"/>
      <c r="J23" s="433"/>
      <c r="K23" s="433"/>
      <c r="L23" s="433"/>
      <c r="M23" s="433"/>
      <c r="N23" s="433"/>
      <c r="O23" s="434"/>
      <c r="P23" s="435"/>
      <c r="Q23" s="435"/>
      <c r="R23" s="435"/>
      <c r="S23" s="438"/>
      <c r="T23" s="439"/>
      <c r="U23" s="507"/>
      <c r="V23" s="508"/>
    </row>
    <row r="24" spans="1:22" ht="15" customHeight="1" x14ac:dyDescent="0.15">
      <c r="B24" s="423">
        <v>5</v>
      </c>
      <c r="C24" s="425" t="s">
        <v>179</v>
      </c>
      <c r="D24" s="426"/>
      <c r="E24" s="429" t="s">
        <v>189</v>
      </c>
      <c r="F24" s="430"/>
      <c r="G24" s="430"/>
      <c r="H24" s="430"/>
      <c r="I24" s="430"/>
      <c r="J24" s="430"/>
      <c r="K24" s="430"/>
      <c r="L24" s="430"/>
      <c r="M24" s="430"/>
      <c r="N24" s="430"/>
      <c r="O24" s="431"/>
      <c r="P24" s="435" t="s">
        <v>190</v>
      </c>
      <c r="Q24" s="435"/>
      <c r="R24" s="435"/>
      <c r="S24" s="436" t="s">
        <v>185</v>
      </c>
      <c r="T24" s="437"/>
      <c r="U24" s="507"/>
      <c r="V24" s="508"/>
    </row>
    <row r="25" spans="1:22" ht="15" customHeight="1" x14ac:dyDescent="0.15">
      <c r="B25" s="424"/>
      <c r="C25" s="427"/>
      <c r="D25" s="428"/>
      <c r="E25" s="432"/>
      <c r="F25" s="433"/>
      <c r="G25" s="433"/>
      <c r="H25" s="433"/>
      <c r="I25" s="433"/>
      <c r="J25" s="433"/>
      <c r="K25" s="433"/>
      <c r="L25" s="433"/>
      <c r="M25" s="433"/>
      <c r="N25" s="433"/>
      <c r="O25" s="434"/>
      <c r="P25" s="435"/>
      <c r="Q25" s="435"/>
      <c r="R25" s="435"/>
      <c r="S25" s="438"/>
      <c r="T25" s="439"/>
      <c r="U25" s="507"/>
      <c r="V25" s="508"/>
    </row>
    <row r="26" spans="1:22" ht="15" customHeight="1" x14ac:dyDescent="0.15">
      <c r="B26" s="423">
        <v>6</v>
      </c>
      <c r="C26" s="425" t="s">
        <v>179</v>
      </c>
      <c r="D26" s="426"/>
      <c r="E26" s="429" t="s">
        <v>191</v>
      </c>
      <c r="F26" s="430"/>
      <c r="G26" s="430"/>
      <c r="H26" s="430"/>
      <c r="I26" s="430"/>
      <c r="J26" s="430"/>
      <c r="K26" s="430"/>
      <c r="L26" s="430"/>
      <c r="M26" s="430"/>
      <c r="N26" s="430"/>
      <c r="O26" s="431"/>
      <c r="P26" s="435" t="s">
        <v>192</v>
      </c>
      <c r="Q26" s="435"/>
      <c r="R26" s="435"/>
      <c r="S26" s="436" t="s">
        <v>181</v>
      </c>
      <c r="T26" s="437"/>
      <c r="U26" s="507"/>
      <c r="V26" s="508"/>
    </row>
    <row r="27" spans="1:22" ht="15" customHeight="1" thickBot="1" x14ac:dyDescent="0.2">
      <c r="B27" s="424"/>
      <c r="C27" s="427"/>
      <c r="D27" s="428"/>
      <c r="E27" s="432"/>
      <c r="F27" s="433"/>
      <c r="G27" s="433"/>
      <c r="H27" s="433"/>
      <c r="I27" s="433"/>
      <c r="J27" s="433"/>
      <c r="K27" s="433"/>
      <c r="L27" s="433"/>
      <c r="M27" s="433"/>
      <c r="N27" s="433"/>
      <c r="O27" s="434"/>
      <c r="P27" s="435"/>
      <c r="Q27" s="435"/>
      <c r="R27" s="435"/>
      <c r="S27" s="438"/>
      <c r="T27" s="439"/>
      <c r="U27" s="507"/>
      <c r="V27" s="508"/>
    </row>
    <row r="28" spans="1:22" ht="26.25" customHeight="1" thickTop="1" x14ac:dyDescent="0.15">
      <c r="B28" s="392" t="s">
        <v>193</v>
      </c>
      <c r="C28" s="411" t="s">
        <v>435</v>
      </c>
      <c r="D28" s="412"/>
      <c r="E28" s="405" t="s">
        <v>433</v>
      </c>
      <c r="F28" s="406"/>
      <c r="G28" s="406"/>
      <c r="H28" s="406"/>
      <c r="I28" s="406"/>
      <c r="J28" s="406"/>
      <c r="K28" s="406"/>
      <c r="L28" s="406"/>
      <c r="M28" s="406"/>
      <c r="N28" s="406"/>
      <c r="O28" s="407"/>
      <c r="P28" s="394" t="s">
        <v>194</v>
      </c>
      <c r="Q28" s="395"/>
      <c r="R28" s="396"/>
      <c r="S28" s="415" t="s">
        <v>195</v>
      </c>
      <c r="T28" s="416"/>
      <c r="U28" s="419"/>
      <c r="V28" s="420"/>
    </row>
    <row r="29" spans="1:22" ht="26.25" customHeight="1" thickBot="1" x14ac:dyDescent="0.2">
      <c r="B29" s="393"/>
      <c r="C29" s="413" t="s">
        <v>284</v>
      </c>
      <c r="D29" s="414"/>
      <c r="E29" s="408" t="s">
        <v>434</v>
      </c>
      <c r="F29" s="409"/>
      <c r="G29" s="409"/>
      <c r="H29" s="409"/>
      <c r="I29" s="409"/>
      <c r="J29" s="409"/>
      <c r="K29" s="409"/>
      <c r="L29" s="409"/>
      <c r="M29" s="409"/>
      <c r="N29" s="409"/>
      <c r="O29" s="410"/>
      <c r="P29" s="397"/>
      <c r="Q29" s="398"/>
      <c r="R29" s="399"/>
      <c r="S29" s="417" t="s">
        <v>436</v>
      </c>
      <c r="T29" s="418"/>
      <c r="U29" s="421"/>
      <c r="V29" s="422"/>
    </row>
    <row r="30" spans="1:22" s="170" customFormat="1" ht="15" customHeight="1" x14ac:dyDescent="0.4">
      <c r="A30" s="169"/>
      <c r="B30" s="400" t="s">
        <v>196</v>
      </c>
      <c r="C30" s="400"/>
      <c r="D30" s="401" t="s">
        <v>197</v>
      </c>
      <c r="E30" s="402"/>
      <c r="F30" s="402"/>
      <c r="G30" s="402"/>
      <c r="H30" s="402"/>
      <c r="I30" s="402"/>
      <c r="J30" s="402"/>
      <c r="K30" s="402"/>
      <c r="L30" s="402"/>
      <c r="M30" s="402"/>
      <c r="N30" s="402"/>
      <c r="O30" s="402"/>
      <c r="P30" s="402"/>
      <c r="Q30" s="402"/>
      <c r="R30" s="402"/>
      <c r="S30" s="402"/>
      <c r="T30" s="402"/>
      <c r="U30" s="402"/>
      <c r="V30" s="402"/>
    </row>
    <row r="31" spans="1:22" s="170" customFormat="1" ht="15" customHeight="1" x14ac:dyDescent="0.4">
      <c r="B31" s="169"/>
      <c r="C31" s="169"/>
      <c r="D31" s="401"/>
      <c r="E31" s="401"/>
      <c r="F31" s="401"/>
      <c r="G31" s="401"/>
      <c r="H31" s="401"/>
      <c r="I31" s="401"/>
      <c r="J31" s="401"/>
      <c r="K31" s="401"/>
      <c r="L31" s="401"/>
      <c r="M31" s="401"/>
      <c r="N31" s="401"/>
      <c r="O31" s="401"/>
      <c r="P31" s="401"/>
      <c r="Q31" s="401"/>
      <c r="R31" s="401"/>
      <c r="S31" s="401"/>
      <c r="T31" s="401"/>
      <c r="U31" s="401"/>
      <c r="V31" s="401"/>
    </row>
    <row r="32" spans="1:22" s="170" customFormat="1" ht="15" customHeight="1" x14ac:dyDescent="0.4">
      <c r="B32" s="169"/>
      <c r="C32" s="169"/>
      <c r="D32" s="171"/>
      <c r="E32" s="171"/>
      <c r="F32" s="171"/>
      <c r="G32" s="171"/>
      <c r="H32" s="171"/>
      <c r="I32" s="171"/>
      <c r="J32" s="171"/>
      <c r="K32" s="171"/>
      <c r="L32" s="171"/>
      <c r="M32" s="171"/>
      <c r="N32" s="171"/>
      <c r="O32" s="171"/>
      <c r="P32" s="171"/>
      <c r="Q32" s="171"/>
      <c r="R32" s="171"/>
      <c r="S32" s="171"/>
      <c r="T32" s="171"/>
      <c r="U32" s="171"/>
      <c r="V32" s="171"/>
    </row>
    <row r="33" spans="1:23" ht="15" customHeight="1" x14ac:dyDescent="0.15">
      <c r="B33" s="172" t="s">
        <v>198</v>
      </c>
      <c r="C33" s="173"/>
      <c r="D33" s="174"/>
      <c r="E33" s="175"/>
      <c r="F33" s="175"/>
      <c r="G33" s="175"/>
      <c r="H33" s="175"/>
      <c r="I33" s="175"/>
      <c r="J33" s="175"/>
      <c r="K33" s="175"/>
      <c r="L33" s="175"/>
      <c r="M33" s="175"/>
      <c r="N33" s="175"/>
      <c r="O33" s="175"/>
      <c r="P33" s="175"/>
      <c r="Q33" s="175"/>
      <c r="R33" s="175"/>
      <c r="S33" s="175"/>
      <c r="T33" s="175"/>
      <c r="U33" s="175"/>
      <c r="V33" s="175"/>
    </row>
    <row r="34" spans="1:23" ht="15" customHeight="1" x14ac:dyDescent="0.15">
      <c r="B34" s="176" t="s">
        <v>199</v>
      </c>
      <c r="C34" s="403" t="s">
        <v>200</v>
      </c>
      <c r="D34" s="403"/>
      <c r="E34" s="403"/>
      <c r="F34" s="403"/>
      <c r="G34" s="403"/>
      <c r="H34" s="403"/>
      <c r="I34" s="403"/>
      <c r="J34" s="403"/>
      <c r="K34" s="403"/>
      <c r="L34" s="403"/>
      <c r="M34" s="403"/>
      <c r="N34" s="403"/>
      <c r="O34" s="403"/>
      <c r="P34" s="403"/>
      <c r="Q34" s="403"/>
      <c r="R34" s="403"/>
      <c r="S34" s="403"/>
      <c r="T34" s="403"/>
      <c r="U34" s="403"/>
      <c r="V34" s="403"/>
    </row>
    <row r="35" spans="1:23" ht="15" customHeight="1" x14ac:dyDescent="0.15">
      <c r="B35" s="176" t="s">
        <v>199</v>
      </c>
      <c r="C35" s="403" t="s">
        <v>201</v>
      </c>
      <c r="D35" s="403"/>
      <c r="E35" s="403"/>
      <c r="F35" s="403"/>
      <c r="G35" s="403"/>
      <c r="H35" s="403"/>
      <c r="I35" s="403"/>
      <c r="J35" s="403"/>
      <c r="K35" s="403"/>
      <c r="L35" s="403"/>
      <c r="M35" s="403"/>
      <c r="N35" s="403"/>
      <c r="O35" s="403"/>
      <c r="P35" s="403"/>
      <c r="Q35" s="403"/>
      <c r="R35" s="403"/>
      <c r="S35" s="403"/>
      <c r="T35" s="403"/>
      <c r="U35" s="403"/>
      <c r="V35" s="403"/>
      <c r="W35" s="177"/>
    </row>
    <row r="36" spans="1:23" ht="15" customHeight="1" x14ac:dyDescent="0.15">
      <c r="A36" s="177"/>
      <c r="B36" s="178"/>
      <c r="C36" s="404"/>
      <c r="D36" s="404"/>
      <c r="E36" s="404"/>
      <c r="F36" s="404"/>
      <c r="G36" s="404"/>
      <c r="H36" s="404"/>
      <c r="I36" s="404"/>
      <c r="J36" s="404"/>
      <c r="K36" s="404"/>
      <c r="L36" s="404"/>
      <c r="M36" s="404"/>
      <c r="N36" s="404"/>
      <c r="O36" s="404"/>
      <c r="P36" s="404"/>
      <c r="Q36" s="404"/>
      <c r="R36" s="404"/>
      <c r="S36" s="404"/>
      <c r="T36" s="404"/>
      <c r="U36" s="404"/>
      <c r="V36" s="404"/>
      <c r="W36" s="177"/>
    </row>
    <row r="37" spans="1:23" ht="15" customHeight="1" x14ac:dyDescent="0.15">
      <c r="B37" s="177"/>
      <c r="W37" s="177"/>
    </row>
    <row r="40" spans="1:23" ht="15" customHeight="1" x14ac:dyDescent="0.15">
      <c r="B40" s="391" t="s">
        <v>202</v>
      </c>
      <c r="C40" s="391"/>
      <c r="D40" s="391"/>
      <c r="E40" s="391"/>
      <c r="F40" s="391"/>
      <c r="G40" s="391"/>
      <c r="H40" s="391"/>
      <c r="I40" s="391"/>
      <c r="J40" s="391"/>
      <c r="K40" s="391"/>
      <c r="L40" s="391"/>
      <c r="M40" s="391"/>
      <c r="N40" s="391"/>
      <c r="O40" s="391"/>
      <c r="P40" s="391"/>
      <c r="Q40" s="391"/>
      <c r="R40" s="391"/>
      <c r="S40" s="391"/>
      <c r="T40" s="391"/>
      <c r="U40" s="391"/>
      <c r="V40" s="391"/>
    </row>
    <row r="41" spans="1:23" ht="15" customHeight="1" x14ac:dyDescent="0.15">
      <c r="B41" s="370" t="s">
        <v>203</v>
      </c>
      <c r="C41" s="371"/>
      <c r="D41" s="371"/>
      <c r="E41" s="371"/>
      <c r="F41" s="371"/>
      <c r="G41" s="371"/>
      <c r="H41" s="371"/>
      <c r="I41" s="371"/>
      <c r="J41" s="371"/>
      <c r="K41" s="371"/>
      <c r="L41" s="371"/>
      <c r="M41" s="371"/>
      <c r="N41" s="371"/>
      <c r="O41" s="371"/>
      <c r="P41" s="371"/>
      <c r="Q41" s="371"/>
      <c r="R41" s="371"/>
      <c r="S41" s="371"/>
      <c r="T41" s="371"/>
      <c r="U41" s="371"/>
      <c r="V41" s="372"/>
    </row>
    <row r="42" spans="1:23" ht="15" customHeight="1" x14ac:dyDescent="0.15">
      <c r="B42" s="369" t="s">
        <v>204</v>
      </c>
      <c r="C42" s="369"/>
      <c r="D42" s="369"/>
      <c r="E42" s="373"/>
      <c r="F42" s="374"/>
      <c r="G42" s="374"/>
      <c r="H42" s="374"/>
      <c r="I42" s="374"/>
      <c r="J42" s="374"/>
      <c r="K42" s="374"/>
      <c r="L42" s="374"/>
      <c r="M42" s="374"/>
      <c r="N42" s="375"/>
      <c r="O42" s="379" t="s">
        <v>205</v>
      </c>
      <c r="P42" s="380"/>
      <c r="Q42" s="380"/>
      <c r="R42" s="381"/>
      <c r="S42" s="385" t="s">
        <v>206</v>
      </c>
      <c r="T42" s="386"/>
      <c r="U42" s="386"/>
      <c r="V42" s="387"/>
    </row>
    <row r="43" spans="1:23" ht="15" customHeight="1" x14ac:dyDescent="0.15">
      <c r="B43" s="369"/>
      <c r="C43" s="369"/>
      <c r="D43" s="369"/>
      <c r="E43" s="376"/>
      <c r="F43" s="377"/>
      <c r="G43" s="377"/>
      <c r="H43" s="377"/>
      <c r="I43" s="377"/>
      <c r="J43" s="377"/>
      <c r="K43" s="377"/>
      <c r="L43" s="377"/>
      <c r="M43" s="377"/>
      <c r="N43" s="378"/>
      <c r="O43" s="382"/>
      <c r="P43" s="383"/>
      <c r="Q43" s="383"/>
      <c r="R43" s="384"/>
      <c r="S43" s="388"/>
      <c r="T43" s="389"/>
      <c r="U43" s="389"/>
      <c r="V43" s="390"/>
    </row>
    <row r="44" spans="1:23" ht="15" customHeight="1" x14ac:dyDescent="0.15">
      <c r="B44" s="369" t="s">
        <v>207</v>
      </c>
      <c r="C44" s="369"/>
      <c r="D44" s="369"/>
      <c r="E44" s="369"/>
      <c r="F44" s="369"/>
      <c r="G44" s="369"/>
      <c r="H44" s="369"/>
      <c r="I44" s="369"/>
      <c r="J44" s="369"/>
      <c r="K44" s="369" t="s">
        <v>208</v>
      </c>
      <c r="L44" s="369"/>
      <c r="M44" s="369"/>
      <c r="N44" s="369" t="s">
        <v>209</v>
      </c>
      <c r="O44" s="369"/>
      <c r="P44" s="369"/>
      <c r="Q44" s="369"/>
      <c r="R44" s="369"/>
      <c r="S44" s="369"/>
      <c r="T44" s="369"/>
      <c r="U44" s="369"/>
      <c r="V44" s="369"/>
    </row>
    <row r="45" spans="1:23" ht="15" customHeight="1" x14ac:dyDescent="0.15">
      <c r="B45" s="369"/>
      <c r="C45" s="369"/>
      <c r="D45" s="369"/>
      <c r="E45" s="369"/>
      <c r="F45" s="369"/>
      <c r="G45" s="369"/>
      <c r="H45" s="369"/>
      <c r="I45" s="369"/>
      <c r="J45" s="369"/>
      <c r="K45" s="369"/>
      <c r="L45" s="369"/>
      <c r="M45" s="369"/>
      <c r="N45" s="369" t="s">
        <v>210</v>
      </c>
      <c r="O45" s="369"/>
      <c r="P45" s="369"/>
      <c r="Q45" s="369"/>
      <c r="R45" s="369"/>
      <c r="S45" s="369"/>
      <c r="T45" s="369"/>
      <c r="U45" s="369"/>
      <c r="V45" s="369"/>
    </row>
  </sheetData>
  <mergeCells count="86">
    <mergeCell ref="U26:V27"/>
    <mergeCell ref="U24:V25"/>
    <mergeCell ref="U16:V19"/>
    <mergeCell ref="E18:R19"/>
    <mergeCell ref="U12:V13"/>
    <mergeCell ref="U14:V15"/>
    <mergeCell ref="U22:V23"/>
    <mergeCell ref="U20:V21"/>
    <mergeCell ref="S14:T15"/>
    <mergeCell ref="E12:O13"/>
    <mergeCell ref="P12:R13"/>
    <mergeCell ref="S12:T13"/>
    <mergeCell ref="A1:W1"/>
    <mergeCell ref="B3:F4"/>
    <mergeCell ref="G3:V4"/>
    <mergeCell ref="B6:W6"/>
    <mergeCell ref="B8:B9"/>
    <mergeCell ref="C8:D9"/>
    <mergeCell ref="E8:O9"/>
    <mergeCell ref="P8:R9"/>
    <mergeCell ref="S8:T9"/>
    <mergeCell ref="U8:V9"/>
    <mergeCell ref="U10:V11"/>
    <mergeCell ref="C12:D13"/>
    <mergeCell ref="B16:B19"/>
    <mergeCell ref="C16:D19"/>
    <mergeCell ref="E16:O17"/>
    <mergeCell ref="P16:R17"/>
    <mergeCell ref="S16:T19"/>
    <mergeCell ref="B10:B13"/>
    <mergeCell ref="C10:D11"/>
    <mergeCell ref="E10:O11"/>
    <mergeCell ref="P10:R11"/>
    <mergeCell ref="S10:T11"/>
    <mergeCell ref="B14:B15"/>
    <mergeCell ref="C14:D15"/>
    <mergeCell ref="E14:O15"/>
    <mergeCell ref="P14:R15"/>
    <mergeCell ref="B20:B21"/>
    <mergeCell ref="C20:D21"/>
    <mergeCell ref="E20:O21"/>
    <mergeCell ref="P20:R21"/>
    <mergeCell ref="S20:T21"/>
    <mergeCell ref="B22:B23"/>
    <mergeCell ref="C22:D23"/>
    <mergeCell ref="E22:O23"/>
    <mergeCell ref="P22:R23"/>
    <mergeCell ref="S22:T23"/>
    <mergeCell ref="B24:B25"/>
    <mergeCell ref="C24:D25"/>
    <mergeCell ref="E24:O25"/>
    <mergeCell ref="P24:R25"/>
    <mergeCell ref="S24:T25"/>
    <mergeCell ref="B26:B27"/>
    <mergeCell ref="C26:D27"/>
    <mergeCell ref="E26:O27"/>
    <mergeCell ref="P26:R27"/>
    <mergeCell ref="S26:T27"/>
    <mergeCell ref="B40:V40"/>
    <mergeCell ref="B28:B29"/>
    <mergeCell ref="P28:R29"/>
    <mergeCell ref="B30:C30"/>
    <mergeCell ref="D30:V31"/>
    <mergeCell ref="C34:V34"/>
    <mergeCell ref="C35:V35"/>
    <mergeCell ref="C36:V36"/>
    <mergeCell ref="E28:O28"/>
    <mergeCell ref="E29:O29"/>
    <mergeCell ref="C28:D28"/>
    <mergeCell ref="C29:D29"/>
    <mergeCell ref="S28:T28"/>
    <mergeCell ref="S29:T29"/>
    <mergeCell ref="U28:V28"/>
    <mergeCell ref="U29:V29"/>
    <mergeCell ref="N45:P45"/>
    <mergeCell ref="Q45:V45"/>
    <mergeCell ref="B41:V41"/>
    <mergeCell ref="B42:D43"/>
    <mergeCell ref="E42:N43"/>
    <mergeCell ref="O42:R43"/>
    <mergeCell ref="S42:V43"/>
    <mergeCell ref="B44:D45"/>
    <mergeCell ref="E44:J45"/>
    <mergeCell ref="K44:M45"/>
    <mergeCell ref="N44:P44"/>
    <mergeCell ref="Q44:V44"/>
  </mergeCells>
  <phoneticPr fontId="1"/>
  <pageMargins left="0.7" right="0.7" top="0.75" bottom="0.75" header="0.3" footer="0.3"/>
  <pageSetup paperSize="9" scale="93"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120" zoomScaleNormal="120" workbookViewId="0"/>
  </sheetViews>
  <sheetFormatPr defaultRowHeight="13.5" x14ac:dyDescent="0.15"/>
  <cols>
    <col min="1" max="1" width="1.5" style="354" customWidth="1"/>
    <col min="2" max="3" width="4.25" style="354" customWidth="1"/>
    <col min="4" max="4" width="0.625" style="354" customWidth="1"/>
    <col min="5" max="36" width="3.125" style="354" customWidth="1"/>
    <col min="37" max="37" width="11.25" style="354" customWidth="1"/>
    <col min="38" max="16384" width="9" style="354"/>
  </cols>
  <sheetData>
    <row r="1" spans="2:37" s="349" customFormat="1" x14ac:dyDescent="0.4"/>
    <row r="2" spans="2:37" s="349" customFormat="1" x14ac:dyDescent="0.4">
      <c r="B2" s="216" t="s">
        <v>353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row>
    <row r="3" spans="2:37" s="349" customFormat="1" ht="14.25" customHeight="1" x14ac:dyDescent="0.4">
      <c r="AB3" s="741" t="s">
        <v>354</v>
      </c>
      <c r="AC3" s="742"/>
      <c r="AD3" s="742"/>
      <c r="AE3" s="742"/>
      <c r="AF3" s="743"/>
      <c r="AG3" s="746"/>
      <c r="AH3" s="747"/>
      <c r="AI3" s="747"/>
      <c r="AJ3" s="747"/>
      <c r="AK3" s="748"/>
    </row>
    <row r="4" spans="2:37" s="349" customFormat="1" x14ac:dyDescent="0.4"/>
    <row r="5" spans="2:37" s="349" customFormat="1" x14ac:dyDescent="0.4">
      <c r="B5" s="738" t="s">
        <v>432</v>
      </c>
      <c r="C5" s="738"/>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8"/>
      <c r="AH5" s="738"/>
      <c r="AI5" s="738"/>
      <c r="AJ5" s="738"/>
      <c r="AK5" s="738"/>
    </row>
    <row r="6" spans="2:37" s="349" customFormat="1" ht="13.5" customHeight="1" x14ac:dyDescent="0.4">
      <c r="AB6" s="749" t="s">
        <v>355</v>
      </c>
      <c r="AC6" s="749"/>
      <c r="AD6" s="350"/>
      <c r="AE6" s="350" t="s">
        <v>229</v>
      </c>
      <c r="AF6" s="346"/>
      <c r="AG6" s="346"/>
      <c r="AH6" s="346" t="s">
        <v>356</v>
      </c>
      <c r="AI6" s="346"/>
      <c r="AJ6" s="346"/>
      <c r="AK6" s="349" t="s">
        <v>231</v>
      </c>
    </row>
    <row r="7" spans="2:37" s="349" customFormat="1" x14ac:dyDescent="0.4">
      <c r="B7" s="749" t="s">
        <v>357</v>
      </c>
      <c r="C7" s="749"/>
      <c r="D7" s="749"/>
      <c r="E7" s="749"/>
      <c r="F7" s="749"/>
      <c r="G7" s="749"/>
      <c r="H7" s="749"/>
      <c r="I7" s="749"/>
      <c r="J7" s="749"/>
      <c r="K7" s="349" t="s">
        <v>358</v>
      </c>
      <c r="L7" s="346"/>
      <c r="M7" s="346"/>
      <c r="N7" s="346"/>
      <c r="O7" s="346"/>
      <c r="P7" s="346"/>
      <c r="Q7" s="346"/>
      <c r="R7" s="346"/>
      <c r="S7" s="346"/>
      <c r="T7" s="346"/>
      <c r="U7" s="346"/>
    </row>
    <row r="8" spans="2:37" s="349" customFormat="1" x14ac:dyDescent="0.4">
      <c r="V8" s="737" t="s">
        <v>359</v>
      </c>
      <c r="W8" s="737"/>
      <c r="X8" s="737"/>
      <c r="Y8" s="351"/>
      <c r="Z8" s="737"/>
      <c r="AA8" s="737"/>
      <c r="AB8" s="737"/>
      <c r="AC8" s="737"/>
      <c r="AD8" s="737"/>
      <c r="AE8" s="737"/>
      <c r="AF8" s="737"/>
      <c r="AG8" s="737"/>
      <c r="AH8" s="737"/>
      <c r="AI8" s="737"/>
      <c r="AJ8" s="737"/>
      <c r="AK8" s="737"/>
    </row>
    <row r="9" spans="2:37" s="349" customFormat="1" x14ac:dyDescent="0.4">
      <c r="Z9" s="737"/>
      <c r="AA9" s="737"/>
      <c r="AB9" s="737"/>
      <c r="AC9" s="737"/>
      <c r="AD9" s="737"/>
      <c r="AE9" s="737"/>
      <c r="AF9" s="737"/>
      <c r="AG9" s="737"/>
      <c r="AH9" s="737"/>
      <c r="AI9" s="737"/>
      <c r="AJ9" s="737"/>
      <c r="AK9" s="737"/>
    </row>
    <row r="10" spans="2:37" s="349" customFormat="1" x14ac:dyDescent="0.4">
      <c r="V10" s="738" t="s">
        <v>360</v>
      </c>
      <c r="W10" s="738"/>
      <c r="X10" s="738"/>
      <c r="Z10" s="737"/>
      <c r="AA10" s="737"/>
      <c r="AB10" s="737"/>
      <c r="AC10" s="737"/>
      <c r="AD10" s="737"/>
      <c r="AE10" s="737"/>
      <c r="AF10" s="737"/>
      <c r="AG10" s="737"/>
      <c r="AH10" s="737"/>
      <c r="AI10" s="737"/>
      <c r="AJ10" s="737"/>
      <c r="AK10" s="737"/>
    </row>
    <row r="11" spans="2:37" s="349" customFormat="1" x14ac:dyDescent="0.4">
      <c r="V11" s="739" t="s">
        <v>361</v>
      </c>
      <c r="W11" s="739"/>
      <c r="X11" s="739"/>
      <c r="Y11" s="739"/>
      <c r="Z11" s="737"/>
      <c r="AA11" s="737"/>
      <c r="AB11" s="737"/>
      <c r="AC11" s="737"/>
      <c r="AD11" s="737"/>
      <c r="AE11" s="737"/>
      <c r="AF11" s="737"/>
      <c r="AG11" s="737"/>
      <c r="AH11" s="737"/>
      <c r="AI11" s="737"/>
      <c r="AJ11" s="737"/>
      <c r="AK11" s="737"/>
    </row>
    <row r="12" spans="2:37" s="349" customFormat="1" x14ac:dyDescent="0.4">
      <c r="C12" s="216" t="s">
        <v>362</v>
      </c>
      <c r="D12" s="216"/>
    </row>
    <row r="13" spans="2:37" s="349" customFormat="1" x14ac:dyDescent="0.4">
      <c r="N13" s="740"/>
      <c r="O13" s="740"/>
      <c r="AB13" s="741" t="s">
        <v>363</v>
      </c>
      <c r="AC13" s="742"/>
      <c r="AD13" s="742"/>
      <c r="AE13" s="742"/>
      <c r="AF13" s="742"/>
      <c r="AG13" s="742"/>
      <c r="AH13" s="742"/>
      <c r="AI13" s="743"/>
      <c r="AJ13" s="744"/>
      <c r="AK13" s="745"/>
    </row>
    <row r="14" spans="2:37" s="349" customFormat="1" ht="14.25" customHeight="1" x14ac:dyDescent="0.4">
      <c r="B14" s="750" t="s">
        <v>364</v>
      </c>
      <c r="C14" s="753" t="s">
        <v>365</v>
      </c>
      <c r="D14" s="754"/>
      <c r="E14" s="754"/>
      <c r="F14" s="754"/>
      <c r="G14" s="754"/>
      <c r="H14" s="754"/>
      <c r="I14" s="754"/>
      <c r="J14" s="754"/>
      <c r="K14" s="754"/>
      <c r="L14" s="755"/>
      <c r="M14" s="756"/>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7"/>
      <c r="AK14" s="758"/>
    </row>
    <row r="15" spans="2:37" s="349" customFormat="1" ht="14.25" customHeight="1" x14ac:dyDescent="0.4">
      <c r="B15" s="751"/>
      <c r="C15" s="759" t="s">
        <v>366</v>
      </c>
      <c r="D15" s="760"/>
      <c r="E15" s="760"/>
      <c r="F15" s="760"/>
      <c r="G15" s="760"/>
      <c r="H15" s="760"/>
      <c r="I15" s="760"/>
      <c r="J15" s="760"/>
      <c r="K15" s="760"/>
      <c r="L15" s="760"/>
      <c r="M15" s="761"/>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3"/>
    </row>
    <row r="16" spans="2:37" s="349" customFormat="1" ht="13.5" customHeight="1" x14ac:dyDescent="0.4">
      <c r="B16" s="751"/>
      <c r="C16" s="753" t="s">
        <v>367</v>
      </c>
      <c r="D16" s="754"/>
      <c r="E16" s="754"/>
      <c r="F16" s="754"/>
      <c r="G16" s="754"/>
      <c r="H16" s="754"/>
      <c r="I16" s="754"/>
      <c r="J16" s="754"/>
      <c r="K16" s="754"/>
      <c r="L16" s="764"/>
      <c r="M16" s="744" t="s">
        <v>368</v>
      </c>
      <c r="N16" s="769"/>
      <c r="O16" s="769"/>
      <c r="P16" s="769"/>
      <c r="Q16" s="769"/>
      <c r="R16" s="769"/>
      <c r="S16" s="769"/>
      <c r="T16" s="352" t="s">
        <v>369</v>
      </c>
      <c r="U16" s="769"/>
      <c r="V16" s="769"/>
      <c r="W16" s="769"/>
      <c r="X16" s="352" t="s">
        <v>370</v>
      </c>
      <c r="Y16" s="769"/>
      <c r="Z16" s="769"/>
      <c r="AA16" s="769"/>
      <c r="AB16" s="769"/>
      <c r="AC16" s="769"/>
      <c r="AD16" s="769"/>
      <c r="AE16" s="769"/>
      <c r="AF16" s="769"/>
      <c r="AG16" s="769"/>
      <c r="AH16" s="769"/>
      <c r="AI16" s="769"/>
      <c r="AJ16" s="769"/>
      <c r="AK16" s="745"/>
    </row>
    <row r="17" spans="2:37" s="349" customFormat="1" ht="13.5" customHeight="1" x14ac:dyDescent="0.4">
      <c r="B17" s="751"/>
      <c r="C17" s="759"/>
      <c r="D17" s="760"/>
      <c r="E17" s="760"/>
      <c r="F17" s="760"/>
      <c r="G17" s="760"/>
      <c r="H17" s="760"/>
      <c r="I17" s="760"/>
      <c r="J17" s="760"/>
      <c r="K17" s="760"/>
      <c r="L17" s="765"/>
      <c r="M17" s="770" t="s">
        <v>371</v>
      </c>
      <c r="N17" s="771"/>
      <c r="O17" s="771"/>
      <c r="P17" s="771"/>
      <c r="Q17" s="353"/>
      <c r="R17" s="771"/>
      <c r="S17" s="771"/>
      <c r="T17" s="771"/>
      <c r="U17" s="771"/>
      <c r="V17" s="771" t="s">
        <v>372</v>
      </c>
      <c r="W17" s="771"/>
      <c r="X17" s="771"/>
      <c r="Y17" s="771"/>
      <c r="Z17" s="771"/>
      <c r="AA17" s="771"/>
      <c r="AB17" s="771"/>
      <c r="AC17" s="771"/>
      <c r="AD17" s="771"/>
      <c r="AE17" s="771"/>
      <c r="AF17" s="771"/>
      <c r="AG17" s="771"/>
      <c r="AH17" s="771"/>
      <c r="AI17" s="771"/>
      <c r="AJ17" s="771"/>
      <c r="AK17" s="772"/>
    </row>
    <row r="18" spans="2:37" s="349" customFormat="1" x14ac:dyDescent="0.4">
      <c r="B18" s="751"/>
      <c r="C18" s="766"/>
      <c r="D18" s="767"/>
      <c r="E18" s="767"/>
      <c r="F18" s="767"/>
      <c r="G18" s="767"/>
      <c r="H18" s="767"/>
      <c r="I18" s="767"/>
      <c r="J18" s="767"/>
      <c r="K18" s="767"/>
      <c r="L18" s="768"/>
      <c r="M18" s="773" t="s">
        <v>373</v>
      </c>
      <c r="N18" s="774"/>
      <c r="O18" s="774"/>
      <c r="P18" s="774"/>
      <c r="Q18" s="774"/>
      <c r="R18" s="774"/>
      <c r="S18" s="774"/>
      <c r="T18" s="774"/>
      <c r="U18" s="774"/>
      <c r="V18" s="774"/>
      <c r="W18" s="774"/>
      <c r="X18" s="774"/>
      <c r="Y18" s="774"/>
      <c r="Z18" s="774"/>
      <c r="AA18" s="774"/>
      <c r="AB18" s="774"/>
      <c r="AC18" s="774"/>
      <c r="AD18" s="774"/>
      <c r="AE18" s="774"/>
      <c r="AF18" s="774"/>
      <c r="AG18" s="774"/>
      <c r="AH18" s="774"/>
      <c r="AI18" s="774"/>
      <c r="AJ18" s="774"/>
      <c r="AK18" s="775"/>
    </row>
    <row r="19" spans="2:37" s="349" customFormat="1" ht="14.25" customHeight="1" x14ac:dyDescent="0.4">
      <c r="B19" s="751"/>
      <c r="C19" s="776" t="s">
        <v>374</v>
      </c>
      <c r="D19" s="777"/>
      <c r="E19" s="777"/>
      <c r="F19" s="777"/>
      <c r="G19" s="777"/>
      <c r="H19" s="777"/>
      <c r="I19" s="777"/>
      <c r="J19" s="777"/>
      <c r="K19" s="777"/>
      <c r="L19" s="778"/>
      <c r="M19" s="741" t="s">
        <v>375</v>
      </c>
      <c r="N19" s="742"/>
      <c r="O19" s="742"/>
      <c r="P19" s="742"/>
      <c r="Q19" s="743"/>
      <c r="R19" s="746"/>
      <c r="S19" s="747"/>
      <c r="T19" s="747"/>
      <c r="U19" s="747"/>
      <c r="V19" s="747"/>
      <c r="W19" s="747"/>
      <c r="X19" s="747"/>
      <c r="Y19" s="747"/>
      <c r="Z19" s="747"/>
      <c r="AA19" s="748"/>
      <c r="AB19" s="744" t="s">
        <v>376</v>
      </c>
      <c r="AC19" s="769"/>
      <c r="AD19" s="769"/>
      <c r="AE19" s="769"/>
      <c r="AF19" s="745"/>
      <c r="AG19" s="746"/>
      <c r="AH19" s="747"/>
      <c r="AI19" s="747"/>
      <c r="AJ19" s="747"/>
      <c r="AK19" s="748"/>
    </row>
    <row r="20" spans="2:37" ht="14.25" customHeight="1" x14ac:dyDescent="0.15">
      <c r="B20" s="751"/>
      <c r="C20" s="779" t="s">
        <v>377</v>
      </c>
      <c r="D20" s="779"/>
      <c r="E20" s="779"/>
      <c r="F20" s="779"/>
      <c r="G20" s="779"/>
      <c r="H20" s="779"/>
      <c r="I20" s="779"/>
      <c r="J20" s="779"/>
      <c r="K20" s="779"/>
      <c r="L20" s="779"/>
      <c r="M20" s="780"/>
      <c r="N20" s="781"/>
      <c r="O20" s="781"/>
      <c r="P20" s="781"/>
      <c r="Q20" s="781"/>
      <c r="R20" s="781"/>
      <c r="S20" s="781"/>
      <c r="T20" s="781"/>
      <c r="U20" s="782"/>
      <c r="V20" s="780" t="s">
        <v>378</v>
      </c>
      <c r="W20" s="781"/>
      <c r="X20" s="781"/>
      <c r="Y20" s="781"/>
      <c r="Z20" s="781"/>
      <c r="AA20" s="782"/>
      <c r="AB20" s="780"/>
      <c r="AC20" s="781"/>
      <c r="AD20" s="781"/>
      <c r="AE20" s="781"/>
      <c r="AF20" s="781"/>
      <c r="AG20" s="781"/>
      <c r="AH20" s="781"/>
      <c r="AI20" s="781"/>
      <c r="AJ20" s="781"/>
      <c r="AK20" s="782"/>
    </row>
    <row r="21" spans="2:37" ht="14.25" customHeight="1" x14ac:dyDescent="0.4">
      <c r="B21" s="751"/>
      <c r="C21" s="779" t="s">
        <v>379</v>
      </c>
      <c r="D21" s="779"/>
      <c r="E21" s="779"/>
      <c r="F21" s="779"/>
      <c r="G21" s="779"/>
      <c r="H21" s="779"/>
      <c r="I21" s="779"/>
      <c r="J21" s="783"/>
      <c r="K21" s="783"/>
      <c r="L21" s="784"/>
      <c r="M21" s="780" t="s">
        <v>380</v>
      </c>
      <c r="N21" s="781"/>
      <c r="O21" s="781"/>
      <c r="P21" s="781"/>
      <c r="Q21" s="782"/>
      <c r="R21" s="785"/>
      <c r="S21" s="786"/>
      <c r="T21" s="786"/>
      <c r="U21" s="786"/>
      <c r="V21" s="786"/>
      <c r="W21" s="786"/>
      <c r="X21" s="786"/>
      <c r="Y21" s="786"/>
      <c r="Z21" s="786"/>
      <c r="AA21" s="787"/>
      <c r="AB21" s="781" t="s">
        <v>381</v>
      </c>
      <c r="AC21" s="781"/>
      <c r="AD21" s="781"/>
      <c r="AE21" s="781"/>
      <c r="AF21" s="782"/>
      <c r="AG21" s="785"/>
      <c r="AH21" s="786"/>
      <c r="AI21" s="786"/>
      <c r="AJ21" s="786"/>
      <c r="AK21" s="787"/>
    </row>
    <row r="22" spans="2:37" ht="13.5" customHeight="1" x14ac:dyDescent="0.15">
      <c r="B22" s="751"/>
      <c r="C22" s="788" t="s">
        <v>382</v>
      </c>
      <c r="D22" s="788"/>
      <c r="E22" s="788"/>
      <c r="F22" s="788"/>
      <c r="G22" s="788"/>
      <c r="H22" s="788"/>
      <c r="I22" s="788"/>
      <c r="J22" s="789"/>
      <c r="K22" s="789"/>
      <c r="L22" s="789"/>
      <c r="M22" s="744" t="s">
        <v>383</v>
      </c>
      <c r="N22" s="769"/>
      <c r="O22" s="769"/>
      <c r="P22" s="769"/>
      <c r="Q22" s="769"/>
      <c r="R22" s="769"/>
      <c r="S22" s="769"/>
      <c r="T22" s="352" t="s">
        <v>369</v>
      </c>
      <c r="U22" s="769"/>
      <c r="V22" s="769"/>
      <c r="W22" s="769"/>
      <c r="X22" s="352" t="s">
        <v>384</v>
      </c>
      <c r="Y22" s="769"/>
      <c r="Z22" s="769"/>
      <c r="AA22" s="769"/>
      <c r="AB22" s="769"/>
      <c r="AC22" s="769"/>
      <c r="AD22" s="769"/>
      <c r="AE22" s="769"/>
      <c r="AF22" s="769"/>
      <c r="AG22" s="769"/>
      <c r="AH22" s="769"/>
      <c r="AI22" s="769"/>
      <c r="AJ22" s="769"/>
      <c r="AK22" s="745"/>
    </row>
    <row r="23" spans="2:37" ht="14.25" customHeight="1" x14ac:dyDescent="0.15">
      <c r="B23" s="751"/>
      <c r="C23" s="788"/>
      <c r="D23" s="788"/>
      <c r="E23" s="788"/>
      <c r="F23" s="788"/>
      <c r="G23" s="788"/>
      <c r="H23" s="788"/>
      <c r="I23" s="788"/>
      <c r="J23" s="789"/>
      <c r="K23" s="789"/>
      <c r="L23" s="789"/>
      <c r="M23" s="770" t="s">
        <v>385</v>
      </c>
      <c r="N23" s="771"/>
      <c r="O23" s="771"/>
      <c r="P23" s="771"/>
      <c r="Q23" s="353"/>
      <c r="R23" s="771"/>
      <c r="S23" s="771"/>
      <c r="T23" s="771"/>
      <c r="U23" s="771"/>
      <c r="V23" s="771" t="s">
        <v>372</v>
      </c>
      <c r="W23" s="771"/>
      <c r="X23" s="771"/>
      <c r="Y23" s="771"/>
      <c r="Z23" s="771"/>
      <c r="AA23" s="771"/>
      <c r="AB23" s="771"/>
      <c r="AC23" s="771"/>
      <c r="AD23" s="771"/>
      <c r="AE23" s="771"/>
      <c r="AF23" s="771"/>
      <c r="AG23" s="771"/>
      <c r="AH23" s="771"/>
      <c r="AI23" s="771"/>
      <c r="AJ23" s="771"/>
      <c r="AK23" s="772"/>
    </row>
    <row r="24" spans="2:37" x14ac:dyDescent="0.15">
      <c r="B24" s="752"/>
      <c r="C24" s="790"/>
      <c r="D24" s="790"/>
      <c r="E24" s="790"/>
      <c r="F24" s="790"/>
      <c r="G24" s="790"/>
      <c r="H24" s="790"/>
      <c r="I24" s="790"/>
      <c r="J24" s="791"/>
      <c r="K24" s="791"/>
      <c r="L24" s="791"/>
      <c r="M24" s="773"/>
      <c r="N24" s="774"/>
      <c r="O24" s="774"/>
      <c r="P24" s="774"/>
      <c r="Q24" s="774"/>
      <c r="R24" s="774"/>
      <c r="S24" s="774"/>
      <c r="T24" s="774"/>
      <c r="U24" s="774"/>
      <c r="V24" s="774"/>
      <c r="W24" s="774"/>
      <c r="X24" s="774"/>
      <c r="Y24" s="774"/>
      <c r="Z24" s="774"/>
      <c r="AA24" s="774"/>
      <c r="AB24" s="774"/>
      <c r="AC24" s="774"/>
      <c r="AD24" s="774"/>
      <c r="AE24" s="774"/>
      <c r="AF24" s="774"/>
      <c r="AG24" s="774"/>
      <c r="AH24" s="774"/>
      <c r="AI24" s="774"/>
      <c r="AJ24" s="774"/>
      <c r="AK24" s="775"/>
    </row>
    <row r="25" spans="2:37" ht="13.5" customHeight="1" x14ac:dyDescent="0.15">
      <c r="B25" s="792" t="s">
        <v>386</v>
      </c>
      <c r="C25" s="788" t="s">
        <v>387</v>
      </c>
      <c r="D25" s="788"/>
      <c r="E25" s="788"/>
      <c r="F25" s="788"/>
      <c r="G25" s="788"/>
      <c r="H25" s="788"/>
      <c r="I25" s="788"/>
      <c r="J25" s="788"/>
      <c r="K25" s="788"/>
      <c r="L25" s="788"/>
      <c r="M25" s="744" t="s">
        <v>388</v>
      </c>
      <c r="N25" s="769"/>
      <c r="O25" s="769"/>
      <c r="P25" s="769"/>
      <c r="Q25" s="769"/>
      <c r="R25" s="769"/>
      <c r="S25" s="769"/>
      <c r="T25" s="352" t="s">
        <v>369</v>
      </c>
      <c r="U25" s="769"/>
      <c r="V25" s="769"/>
      <c r="W25" s="769"/>
      <c r="X25" s="352" t="s">
        <v>370</v>
      </c>
      <c r="Y25" s="769"/>
      <c r="Z25" s="769"/>
      <c r="AA25" s="769"/>
      <c r="AB25" s="769"/>
      <c r="AC25" s="769"/>
      <c r="AD25" s="769"/>
      <c r="AE25" s="769"/>
      <c r="AF25" s="769"/>
      <c r="AG25" s="769"/>
      <c r="AH25" s="769"/>
      <c r="AI25" s="769"/>
      <c r="AJ25" s="769"/>
      <c r="AK25" s="745"/>
    </row>
    <row r="26" spans="2:37" ht="14.25" customHeight="1" x14ac:dyDescent="0.15">
      <c r="B26" s="793"/>
      <c r="C26" s="788"/>
      <c r="D26" s="788"/>
      <c r="E26" s="788"/>
      <c r="F26" s="788"/>
      <c r="G26" s="788"/>
      <c r="H26" s="788"/>
      <c r="I26" s="788"/>
      <c r="J26" s="788"/>
      <c r="K26" s="788"/>
      <c r="L26" s="788"/>
      <c r="M26" s="770" t="s">
        <v>385</v>
      </c>
      <c r="N26" s="771"/>
      <c r="O26" s="771"/>
      <c r="P26" s="771"/>
      <c r="Q26" s="353"/>
      <c r="R26" s="771"/>
      <c r="S26" s="771"/>
      <c r="T26" s="771"/>
      <c r="U26" s="771"/>
      <c r="V26" s="771" t="s">
        <v>372</v>
      </c>
      <c r="W26" s="771"/>
      <c r="X26" s="771"/>
      <c r="Y26" s="771"/>
      <c r="Z26" s="771"/>
      <c r="AA26" s="771"/>
      <c r="AB26" s="771"/>
      <c r="AC26" s="771"/>
      <c r="AD26" s="771"/>
      <c r="AE26" s="771"/>
      <c r="AF26" s="771"/>
      <c r="AG26" s="771"/>
      <c r="AH26" s="771"/>
      <c r="AI26" s="771"/>
      <c r="AJ26" s="771"/>
      <c r="AK26" s="772"/>
    </row>
    <row r="27" spans="2:37" x14ac:dyDescent="0.15">
      <c r="B27" s="793"/>
      <c r="C27" s="788"/>
      <c r="D27" s="788"/>
      <c r="E27" s="788"/>
      <c r="F27" s="788"/>
      <c r="G27" s="788"/>
      <c r="H27" s="788"/>
      <c r="I27" s="788"/>
      <c r="J27" s="788"/>
      <c r="K27" s="788"/>
      <c r="L27" s="788"/>
      <c r="M27" s="773"/>
      <c r="N27" s="774"/>
      <c r="O27" s="774"/>
      <c r="P27" s="774"/>
      <c r="Q27" s="774"/>
      <c r="R27" s="774"/>
      <c r="S27" s="774"/>
      <c r="T27" s="774"/>
      <c r="U27" s="774"/>
      <c r="V27" s="774"/>
      <c r="W27" s="774"/>
      <c r="X27" s="774"/>
      <c r="Y27" s="774"/>
      <c r="Z27" s="774"/>
      <c r="AA27" s="774"/>
      <c r="AB27" s="774"/>
      <c r="AC27" s="774"/>
      <c r="AD27" s="774"/>
      <c r="AE27" s="774"/>
      <c r="AF27" s="774"/>
      <c r="AG27" s="774"/>
      <c r="AH27" s="774"/>
      <c r="AI27" s="774"/>
      <c r="AJ27" s="774"/>
      <c r="AK27" s="775"/>
    </row>
    <row r="28" spans="2:37" ht="14.25" customHeight="1" x14ac:dyDescent="0.15">
      <c r="B28" s="793"/>
      <c r="C28" s="788" t="s">
        <v>374</v>
      </c>
      <c r="D28" s="788"/>
      <c r="E28" s="788"/>
      <c r="F28" s="788"/>
      <c r="G28" s="788"/>
      <c r="H28" s="788"/>
      <c r="I28" s="788"/>
      <c r="J28" s="788"/>
      <c r="K28" s="788"/>
      <c r="L28" s="788"/>
      <c r="M28" s="741" t="s">
        <v>375</v>
      </c>
      <c r="N28" s="742"/>
      <c r="O28" s="742"/>
      <c r="P28" s="742"/>
      <c r="Q28" s="743"/>
      <c r="R28" s="746"/>
      <c r="S28" s="747"/>
      <c r="T28" s="747"/>
      <c r="U28" s="747"/>
      <c r="V28" s="747"/>
      <c r="W28" s="747"/>
      <c r="X28" s="747"/>
      <c r="Y28" s="747"/>
      <c r="Z28" s="747"/>
      <c r="AA28" s="748"/>
      <c r="AB28" s="744" t="s">
        <v>376</v>
      </c>
      <c r="AC28" s="769"/>
      <c r="AD28" s="769"/>
      <c r="AE28" s="769"/>
      <c r="AF28" s="745"/>
      <c r="AG28" s="746"/>
      <c r="AH28" s="747"/>
      <c r="AI28" s="747"/>
      <c r="AJ28" s="747"/>
      <c r="AK28" s="748"/>
    </row>
    <row r="29" spans="2:37" ht="13.5" customHeight="1" x14ac:dyDescent="0.15">
      <c r="B29" s="793"/>
      <c r="C29" s="795" t="s">
        <v>389</v>
      </c>
      <c r="D29" s="795"/>
      <c r="E29" s="795"/>
      <c r="F29" s="795"/>
      <c r="G29" s="795"/>
      <c r="H29" s="795"/>
      <c r="I29" s="795"/>
      <c r="J29" s="795"/>
      <c r="K29" s="795"/>
      <c r="L29" s="795"/>
      <c r="M29" s="744" t="s">
        <v>368</v>
      </c>
      <c r="N29" s="769"/>
      <c r="O29" s="769"/>
      <c r="P29" s="769"/>
      <c r="Q29" s="769"/>
      <c r="R29" s="769"/>
      <c r="S29" s="769"/>
      <c r="T29" s="352" t="s">
        <v>369</v>
      </c>
      <c r="U29" s="769"/>
      <c r="V29" s="769"/>
      <c r="W29" s="769"/>
      <c r="X29" s="352" t="s">
        <v>384</v>
      </c>
      <c r="Y29" s="769"/>
      <c r="Z29" s="769"/>
      <c r="AA29" s="769"/>
      <c r="AB29" s="769"/>
      <c r="AC29" s="769"/>
      <c r="AD29" s="769"/>
      <c r="AE29" s="769"/>
      <c r="AF29" s="769"/>
      <c r="AG29" s="769"/>
      <c r="AH29" s="769"/>
      <c r="AI29" s="769"/>
      <c r="AJ29" s="769"/>
      <c r="AK29" s="745"/>
    </row>
    <row r="30" spans="2:37" ht="14.25" customHeight="1" x14ac:dyDescent="0.15">
      <c r="B30" s="793"/>
      <c r="C30" s="795"/>
      <c r="D30" s="795"/>
      <c r="E30" s="795"/>
      <c r="F30" s="795"/>
      <c r="G30" s="795"/>
      <c r="H30" s="795"/>
      <c r="I30" s="795"/>
      <c r="J30" s="795"/>
      <c r="K30" s="795"/>
      <c r="L30" s="795"/>
      <c r="M30" s="770" t="s">
        <v>390</v>
      </c>
      <c r="N30" s="771"/>
      <c r="O30" s="771"/>
      <c r="P30" s="771"/>
      <c r="Q30" s="353"/>
      <c r="R30" s="771"/>
      <c r="S30" s="771"/>
      <c r="T30" s="771"/>
      <c r="U30" s="771"/>
      <c r="V30" s="771" t="s">
        <v>372</v>
      </c>
      <c r="W30" s="771"/>
      <c r="X30" s="771"/>
      <c r="Y30" s="771"/>
      <c r="Z30" s="771"/>
      <c r="AA30" s="771"/>
      <c r="AB30" s="771"/>
      <c r="AC30" s="771"/>
      <c r="AD30" s="771"/>
      <c r="AE30" s="771"/>
      <c r="AF30" s="771"/>
      <c r="AG30" s="771"/>
      <c r="AH30" s="771"/>
      <c r="AI30" s="771"/>
      <c r="AJ30" s="771"/>
      <c r="AK30" s="772"/>
    </row>
    <row r="31" spans="2:37" x14ac:dyDescent="0.15">
      <c r="B31" s="793"/>
      <c r="C31" s="795"/>
      <c r="D31" s="795"/>
      <c r="E31" s="795"/>
      <c r="F31" s="795"/>
      <c r="G31" s="795"/>
      <c r="H31" s="795"/>
      <c r="I31" s="795"/>
      <c r="J31" s="795"/>
      <c r="K31" s="795"/>
      <c r="L31" s="795"/>
      <c r="M31" s="773"/>
      <c r="N31" s="774"/>
      <c r="O31" s="774"/>
      <c r="P31" s="774"/>
      <c r="Q31" s="774"/>
      <c r="R31" s="774"/>
      <c r="S31" s="774"/>
      <c r="T31" s="774"/>
      <c r="U31" s="774"/>
      <c r="V31" s="774"/>
      <c r="W31" s="774"/>
      <c r="X31" s="774"/>
      <c r="Y31" s="774"/>
      <c r="Z31" s="774"/>
      <c r="AA31" s="774"/>
      <c r="AB31" s="774"/>
      <c r="AC31" s="774"/>
      <c r="AD31" s="774"/>
      <c r="AE31" s="774"/>
      <c r="AF31" s="774"/>
      <c r="AG31" s="774"/>
      <c r="AH31" s="774"/>
      <c r="AI31" s="774"/>
      <c r="AJ31" s="774"/>
      <c r="AK31" s="775"/>
    </row>
    <row r="32" spans="2:37" ht="14.25" customHeight="1" x14ac:dyDescent="0.15">
      <c r="B32" s="793"/>
      <c r="C32" s="788" t="s">
        <v>374</v>
      </c>
      <c r="D32" s="788"/>
      <c r="E32" s="788"/>
      <c r="F32" s="788"/>
      <c r="G32" s="788"/>
      <c r="H32" s="788"/>
      <c r="I32" s="788"/>
      <c r="J32" s="788"/>
      <c r="K32" s="788"/>
      <c r="L32" s="788"/>
      <c r="M32" s="741" t="s">
        <v>375</v>
      </c>
      <c r="N32" s="742"/>
      <c r="O32" s="742"/>
      <c r="P32" s="742"/>
      <c r="Q32" s="743"/>
      <c r="R32" s="746"/>
      <c r="S32" s="747"/>
      <c r="T32" s="747"/>
      <c r="U32" s="747"/>
      <c r="V32" s="747"/>
      <c r="W32" s="747"/>
      <c r="X32" s="747"/>
      <c r="Y32" s="747"/>
      <c r="Z32" s="747"/>
      <c r="AA32" s="748"/>
      <c r="AB32" s="744" t="s">
        <v>376</v>
      </c>
      <c r="AC32" s="769"/>
      <c r="AD32" s="769"/>
      <c r="AE32" s="769"/>
      <c r="AF32" s="745"/>
      <c r="AG32" s="746"/>
      <c r="AH32" s="747"/>
      <c r="AI32" s="747"/>
      <c r="AJ32" s="747"/>
      <c r="AK32" s="748"/>
    </row>
    <row r="33" spans="1:37" ht="14.25" customHeight="1" x14ac:dyDescent="0.15">
      <c r="B33" s="793"/>
      <c r="C33" s="788" t="s">
        <v>391</v>
      </c>
      <c r="D33" s="788"/>
      <c r="E33" s="788"/>
      <c r="F33" s="788"/>
      <c r="G33" s="788"/>
      <c r="H33" s="788"/>
      <c r="I33" s="788"/>
      <c r="J33" s="788"/>
      <c r="K33" s="788"/>
      <c r="L33" s="788"/>
      <c r="M33" s="779"/>
      <c r="N33" s="779"/>
      <c r="O33" s="779"/>
      <c r="P33" s="779"/>
      <c r="Q33" s="779"/>
      <c r="R33" s="779"/>
      <c r="S33" s="779"/>
      <c r="T33" s="779"/>
      <c r="U33" s="779"/>
      <c r="V33" s="779"/>
      <c r="W33" s="779"/>
      <c r="X33" s="779"/>
      <c r="Y33" s="779"/>
      <c r="Z33" s="779"/>
      <c r="AA33" s="779"/>
      <c r="AB33" s="779"/>
      <c r="AC33" s="779"/>
      <c r="AD33" s="779"/>
      <c r="AE33" s="779"/>
      <c r="AF33" s="779"/>
      <c r="AG33" s="779"/>
      <c r="AH33" s="779"/>
      <c r="AI33" s="779"/>
      <c r="AJ33" s="779"/>
      <c r="AK33" s="779"/>
    </row>
    <row r="34" spans="1:37" ht="13.5" customHeight="1" x14ac:dyDescent="0.15">
      <c r="B34" s="793"/>
      <c r="C34" s="788" t="s">
        <v>392</v>
      </c>
      <c r="D34" s="788"/>
      <c r="E34" s="788"/>
      <c r="F34" s="788"/>
      <c r="G34" s="788"/>
      <c r="H34" s="788"/>
      <c r="I34" s="788"/>
      <c r="J34" s="788"/>
      <c r="K34" s="788"/>
      <c r="L34" s="788"/>
      <c r="M34" s="744" t="s">
        <v>393</v>
      </c>
      <c r="N34" s="769"/>
      <c r="O34" s="769"/>
      <c r="P34" s="769"/>
      <c r="Q34" s="769"/>
      <c r="R34" s="769"/>
      <c r="S34" s="769"/>
      <c r="T34" s="352" t="s">
        <v>369</v>
      </c>
      <c r="U34" s="769"/>
      <c r="V34" s="769"/>
      <c r="W34" s="769"/>
      <c r="X34" s="352" t="s">
        <v>384</v>
      </c>
      <c r="Y34" s="769"/>
      <c r="Z34" s="769"/>
      <c r="AA34" s="769"/>
      <c r="AB34" s="769"/>
      <c r="AC34" s="769"/>
      <c r="AD34" s="769"/>
      <c r="AE34" s="769"/>
      <c r="AF34" s="769"/>
      <c r="AG34" s="769"/>
      <c r="AH34" s="769"/>
      <c r="AI34" s="769"/>
      <c r="AJ34" s="769"/>
      <c r="AK34" s="745"/>
    </row>
    <row r="35" spans="1:37" ht="14.25" customHeight="1" x14ac:dyDescent="0.15">
      <c r="B35" s="793"/>
      <c r="C35" s="788"/>
      <c r="D35" s="788"/>
      <c r="E35" s="788"/>
      <c r="F35" s="788"/>
      <c r="G35" s="788"/>
      <c r="H35" s="788"/>
      <c r="I35" s="788"/>
      <c r="J35" s="788"/>
      <c r="K35" s="788"/>
      <c r="L35" s="788"/>
      <c r="M35" s="770" t="s">
        <v>394</v>
      </c>
      <c r="N35" s="771"/>
      <c r="O35" s="771"/>
      <c r="P35" s="771"/>
      <c r="Q35" s="353"/>
      <c r="R35" s="771"/>
      <c r="S35" s="771"/>
      <c r="T35" s="771"/>
      <c r="U35" s="771"/>
      <c r="V35" s="771" t="s">
        <v>372</v>
      </c>
      <c r="W35" s="771"/>
      <c r="X35" s="771"/>
      <c r="Y35" s="771"/>
      <c r="Z35" s="771"/>
      <c r="AA35" s="771"/>
      <c r="AB35" s="771"/>
      <c r="AC35" s="771"/>
      <c r="AD35" s="771"/>
      <c r="AE35" s="771"/>
      <c r="AF35" s="771"/>
      <c r="AG35" s="771"/>
      <c r="AH35" s="771"/>
      <c r="AI35" s="771"/>
      <c r="AJ35" s="771"/>
      <c r="AK35" s="772"/>
    </row>
    <row r="36" spans="1:37" x14ac:dyDescent="0.15">
      <c r="B36" s="794"/>
      <c r="C36" s="788"/>
      <c r="D36" s="788"/>
      <c r="E36" s="788"/>
      <c r="F36" s="788"/>
      <c r="G36" s="788"/>
      <c r="H36" s="788"/>
      <c r="I36" s="788"/>
      <c r="J36" s="788"/>
      <c r="K36" s="788"/>
      <c r="L36" s="788"/>
      <c r="M36" s="773"/>
      <c r="N36" s="774"/>
      <c r="O36" s="774"/>
      <c r="P36" s="774"/>
      <c r="Q36" s="774"/>
      <c r="R36" s="774"/>
      <c r="S36" s="774"/>
      <c r="T36" s="774"/>
      <c r="U36" s="774"/>
      <c r="V36" s="774"/>
      <c r="W36" s="774"/>
      <c r="X36" s="774"/>
      <c r="Y36" s="774"/>
      <c r="Z36" s="774"/>
      <c r="AA36" s="774"/>
      <c r="AB36" s="774"/>
      <c r="AC36" s="774"/>
      <c r="AD36" s="774"/>
      <c r="AE36" s="774"/>
      <c r="AF36" s="774"/>
      <c r="AG36" s="774"/>
      <c r="AH36" s="774"/>
      <c r="AI36" s="774"/>
      <c r="AJ36" s="774"/>
      <c r="AK36" s="775"/>
    </row>
    <row r="37" spans="1:37" ht="13.5" customHeight="1" x14ac:dyDescent="0.15">
      <c r="B37" s="833" t="s">
        <v>395</v>
      </c>
      <c r="C37" s="836" t="s">
        <v>396</v>
      </c>
      <c r="D37" s="836"/>
      <c r="E37" s="836"/>
      <c r="F37" s="836"/>
      <c r="G37" s="836"/>
      <c r="H37" s="836"/>
      <c r="I37" s="836"/>
      <c r="J37" s="836"/>
      <c r="K37" s="836"/>
      <c r="L37" s="836"/>
      <c r="M37" s="836"/>
      <c r="N37" s="836"/>
      <c r="O37" s="837" t="s">
        <v>397</v>
      </c>
      <c r="P37" s="838"/>
      <c r="Q37" s="836" t="s">
        <v>398</v>
      </c>
      <c r="R37" s="836"/>
      <c r="S37" s="836"/>
      <c r="T37" s="836"/>
      <c r="U37" s="807"/>
      <c r="V37" s="827" t="s">
        <v>399</v>
      </c>
      <c r="W37" s="828"/>
      <c r="X37" s="828"/>
      <c r="Y37" s="828"/>
      <c r="Z37" s="828"/>
      <c r="AA37" s="828"/>
      <c r="AB37" s="828"/>
      <c r="AC37" s="828"/>
      <c r="AD37" s="829"/>
      <c r="AE37" s="806" t="s">
        <v>400</v>
      </c>
      <c r="AF37" s="836"/>
      <c r="AG37" s="836"/>
      <c r="AH37" s="836"/>
      <c r="AI37" s="836"/>
      <c r="AJ37" s="806" t="s">
        <v>401</v>
      </c>
      <c r="AK37" s="807"/>
    </row>
    <row r="38" spans="1:37" ht="14.25" customHeight="1" x14ac:dyDescent="0.15">
      <c r="B38" s="834"/>
      <c r="C38" s="808"/>
      <c r="D38" s="808"/>
      <c r="E38" s="808"/>
      <c r="F38" s="808"/>
      <c r="G38" s="808"/>
      <c r="H38" s="808"/>
      <c r="I38" s="808"/>
      <c r="J38" s="808"/>
      <c r="K38" s="808"/>
      <c r="L38" s="808"/>
      <c r="M38" s="808"/>
      <c r="N38" s="808"/>
      <c r="O38" s="839"/>
      <c r="P38" s="822"/>
      <c r="Q38" s="808" t="s">
        <v>402</v>
      </c>
      <c r="R38" s="808"/>
      <c r="S38" s="808"/>
      <c r="T38" s="808"/>
      <c r="U38" s="809"/>
      <c r="V38" s="810"/>
      <c r="W38" s="811"/>
      <c r="X38" s="811"/>
      <c r="Y38" s="811"/>
      <c r="Z38" s="811"/>
      <c r="AA38" s="811"/>
      <c r="AB38" s="811"/>
      <c r="AC38" s="811"/>
      <c r="AD38" s="812"/>
      <c r="AE38" s="813" t="s">
        <v>402</v>
      </c>
      <c r="AF38" s="808"/>
      <c r="AG38" s="814"/>
      <c r="AH38" s="814"/>
      <c r="AI38" s="814"/>
      <c r="AJ38" s="815" t="s">
        <v>403</v>
      </c>
      <c r="AK38" s="816"/>
    </row>
    <row r="39" spans="1:37" ht="30.75" customHeight="1" x14ac:dyDescent="0.15">
      <c r="A39" s="355"/>
      <c r="B39" s="835"/>
      <c r="C39" s="792"/>
      <c r="D39" s="356"/>
      <c r="E39" s="808" t="s">
        <v>404</v>
      </c>
      <c r="F39" s="808"/>
      <c r="G39" s="808"/>
      <c r="H39" s="808"/>
      <c r="I39" s="808"/>
      <c r="J39" s="808"/>
      <c r="K39" s="808"/>
      <c r="L39" s="808"/>
      <c r="M39" s="808"/>
      <c r="N39" s="817"/>
      <c r="O39" s="818"/>
      <c r="P39" s="819"/>
      <c r="Q39" s="820"/>
      <c r="R39" s="821"/>
      <c r="S39" s="821"/>
      <c r="T39" s="821"/>
      <c r="U39" s="822"/>
      <c r="V39" s="357" t="s">
        <v>260</v>
      </c>
      <c r="W39" s="823" t="s">
        <v>405</v>
      </c>
      <c r="X39" s="823"/>
      <c r="Y39" s="358" t="s">
        <v>260</v>
      </c>
      <c r="Z39" s="823" t="s">
        <v>406</v>
      </c>
      <c r="AA39" s="823"/>
      <c r="AB39" s="358" t="s">
        <v>260</v>
      </c>
      <c r="AC39" s="823" t="s">
        <v>407</v>
      </c>
      <c r="AD39" s="840"/>
      <c r="AE39" s="796"/>
      <c r="AF39" s="797"/>
      <c r="AG39" s="747"/>
      <c r="AH39" s="747"/>
      <c r="AI39" s="748"/>
      <c r="AJ39" s="785"/>
      <c r="AK39" s="787"/>
    </row>
    <row r="40" spans="1:37" ht="30.75" customHeight="1" x14ac:dyDescent="0.4">
      <c r="B40" s="835"/>
      <c r="C40" s="793"/>
      <c r="D40" s="359"/>
      <c r="E40" s="798" t="s">
        <v>408</v>
      </c>
      <c r="F40" s="799"/>
      <c r="G40" s="799"/>
      <c r="H40" s="799"/>
      <c r="I40" s="799"/>
      <c r="J40" s="799"/>
      <c r="K40" s="799"/>
      <c r="L40" s="799"/>
      <c r="M40" s="799"/>
      <c r="N40" s="800"/>
      <c r="O40" s="803"/>
      <c r="P40" s="804"/>
      <c r="Q40" s="805"/>
      <c r="R40" s="781"/>
      <c r="S40" s="781"/>
      <c r="T40" s="781"/>
      <c r="U40" s="782"/>
      <c r="V40" s="360" t="s">
        <v>260</v>
      </c>
      <c r="W40" s="801" t="s">
        <v>405</v>
      </c>
      <c r="X40" s="801"/>
      <c r="Y40" s="361" t="s">
        <v>260</v>
      </c>
      <c r="Z40" s="801" t="s">
        <v>406</v>
      </c>
      <c r="AA40" s="801"/>
      <c r="AB40" s="361" t="s">
        <v>260</v>
      </c>
      <c r="AC40" s="801" t="s">
        <v>407</v>
      </c>
      <c r="AD40" s="802"/>
      <c r="AE40" s="746"/>
      <c r="AF40" s="747"/>
      <c r="AG40" s="747"/>
      <c r="AH40" s="747"/>
      <c r="AI40" s="748"/>
      <c r="AJ40" s="785"/>
      <c r="AK40" s="787"/>
    </row>
    <row r="41" spans="1:37" ht="30.75" customHeight="1" x14ac:dyDescent="0.4">
      <c r="B41" s="835"/>
      <c r="C41" s="793"/>
      <c r="D41" s="359"/>
      <c r="E41" s="798" t="s">
        <v>409</v>
      </c>
      <c r="F41" s="799"/>
      <c r="G41" s="799"/>
      <c r="H41" s="799"/>
      <c r="I41" s="799"/>
      <c r="J41" s="799"/>
      <c r="K41" s="799"/>
      <c r="L41" s="799"/>
      <c r="M41" s="799"/>
      <c r="N41" s="800"/>
      <c r="O41" s="803"/>
      <c r="P41" s="804"/>
      <c r="Q41" s="805"/>
      <c r="R41" s="781"/>
      <c r="S41" s="781"/>
      <c r="T41" s="781"/>
      <c r="U41" s="782"/>
      <c r="V41" s="360" t="s">
        <v>260</v>
      </c>
      <c r="W41" s="801" t="s">
        <v>405</v>
      </c>
      <c r="X41" s="801"/>
      <c r="Y41" s="361" t="s">
        <v>260</v>
      </c>
      <c r="Z41" s="801" t="s">
        <v>410</v>
      </c>
      <c r="AA41" s="801"/>
      <c r="AB41" s="361" t="s">
        <v>260</v>
      </c>
      <c r="AC41" s="801" t="s">
        <v>411</v>
      </c>
      <c r="AD41" s="802"/>
      <c r="AE41" s="746"/>
      <c r="AF41" s="747"/>
      <c r="AG41" s="747"/>
      <c r="AH41" s="747"/>
      <c r="AI41" s="748"/>
      <c r="AJ41" s="785"/>
      <c r="AK41" s="787"/>
    </row>
    <row r="42" spans="1:37" ht="30.75" customHeight="1" x14ac:dyDescent="0.4">
      <c r="B42" s="835"/>
      <c r="C42" s="793"/>
      <c r="D42" s="359"/>
      <c r="E42" s="798" t="s">
        <v>412</v>
      </c>
      <c r="F42" s="799"/>
      <c r="G42" s="799"/>
      <c r="H42" s="799"/>
      <c r="I42" s="799"/>
      <c r="J42" s="799"/>
      <c r="K42" s="799"/>
      <c r="L42" s="799"/>
      <c r="M42" s="799"/>
      <c r="N42" s="800"/>
      <c r="O42" s="803"/>
      <c r="P42" s="804"/>
      <c r="Q42" s="805"/>
      <c r="R42" s="781"/>
      <c r="S42" s="781"/>
      <c r="T42" s="781"/>
      <c r="U42" s="782"/>
      <c r="V42" s="360" t="s">
        <v>260</v>
      </c>
      <c r="W42" s="801" t="s">
        <v>405</v>
      </c>
      <c r="X42" s="801"/>
      <c r="Y42" s="361" t="s">
        <v>260</v>
      </c>
      <c r="Z42" s="801" t="s">
        <v>406</v>
      </c>
      <c r="AA42" s="801"/>
      <c r="AB42" s="361" t="s">
        <v>260</v>
      </c>
      <c r="AC42" s="801" t="s">
        <v>407</v>
      </c>
      <c r="AD42" s="802"/>
      <c r="AE42" s="746"/>
      <c r="AF42" s="747"/>
      <c r="AG42" s="747"/>
      <c r="AH42" s="747"/>
      <c r="AI42" s="748"/>
      <c r="AJ42" s="785"/>
      <c r="AK42" s="787"/>
    </row>
    <row r="43" spans="1:37" ht="30.75" customHeight="1" x14ac:dyDescent="0.4">
      <c r="B43" s="835"/>
      <c r="C43" s="793"/>
      <c r="D43" s="359"/>
      <c r="E43" s="798" t="s">
        <v>413</v>
      </c>
      <c r="F43" s="799"/>
      <c r="G43" s="799"/>
      <c r="H43" s="799"/>
      <c r="I43" s="799"/>
      <c r="J43" s="799"/>
      <c r="K43" s="799"/>
      <c r="L43" s="799"/>
      <c r="M43" s="799"/>
      <c r="N43" s="800"/>
      <c r="O43" s="803"/>
      <c r="P43" s="804"/>
      <c r="Q43" s="805"/>
      <c r="R43" s="781"/>
      <c r="S43" s="781"/>
      <c r="T43" s="781"/>
      <c r="U43" s="782"/>
      <c r="V43" s="360" t="s">
        <v>260</v>
      </c>
      <c r="W43" s="801" t="s">
        <v>405</v>
      </c>
      <c r="X43" s="801"/>
      <c r="Y43" s="361" t="s">
        <v>260</v>
      </c>
      <c r="Z43" s="801" t="s">
        <v>406</v>
      </c>
      <c r="AA43" s="801"/>
      <c r="AB43" s="361" t="s">
        <v>260</v>
      </c>
      <c r="AC43" s="801" t="s">
        <v>411</v>
      </c>
      <c r="AD43" s="802"/>
      <c r="AE43" s="746"/>
      <c r="AF43" s="747"/>
      <c r="AG43" s="747"/>
      <c r="AH43" s="747"/>
      <c r="AI43" s="748"/>
      <c r="AJ43" s="785"/>
      <c r="AK43" s="787"/>
    </row>
    <row r="44" spans="1:37" ht="30.75" customHeight="1" x14ac:dyDescent="0.4">
      <c r="B44" s="835"/>
      <c r="C44" s="794"/>
      <c r="D44" s="359"/>
      <c r="E44" s="798" t="s">
        <v>414</v>
      </c>
      <c r="F44" s="799"/>
      <c r="G44" s="799"/>
      <c r="H44" s="799"/>
      <c r="I44" s="799"/>
      <c r="J44" s="799"/>
      <c r="K44" s="799"/>
      <c r="L44" s="799"/>
      <c r="M44" s="799"/>
      <c r="N44" s="800"/>
      <c r="O44" s="803"/>
      <c r="P44" s="804"/>
      <c r="Q44" s="805"/>
      <c r="R44" s="781"/>
      <c r="S44" s="781"/>
      <c r="T44" s="781"/>
      <c r="U44" s="782"/>
      <c r="V44" s="360" t="s">
        <v>260</v>
      </c>
      <c r="W44" s="801" t="s">
        <v>405</v>
      </c>
      <c r="X44" s="801"/>
      <c r="Y44" s="361" t="s">
        <v>260</v>
      </c>
      <c r="Z44" s="801" t="s">
        <v>410</v>
      </c>
      <c r="AA44" s="801"/>
      <c r="AB44" s="361" t="s">
        <v>260</v>
      </c>
      <c r="AC44" s="801" t="s">
        <v>407</v>
      </c>
      <c r="AD44" s="802"/>
      <c r="AE44" s="746"/>
      <c r="AF44" s="747"/>
      <c r="AG44" s="747"/>
      <c r="AH44" s="747"/>
      <c r="AI44" s="748"/>
      <c r="AJ44" s="785"/>
      <c r="AK44" s="787"/>
    </row>
    <row r="45" spans="1:37" ht="14.25" customHeight="1" x14ac:dyDescent="0.15">
      <c r="B45" s="824" t="s">
        <v>415</v>
      </c>
      <c r="C45" s="798"/>
      <c r="D45" s="798"/>
      <c r="E45" s="798"/>
      <c r="F45" s="798"/>
      <c r="G45" s="798"/>
      <c r="H45" s="798"/>
      <c r="I45" s="798"/>
      <c r="J45" s="798"/>
      <c r="K45" s="798"/>
      <c r="L45" s="825"/>
      <c r="M45" s="362"/>
      <c r="N45" s="363"/>
      <c r="O45" s="363"/>
      <c r="P45" s="363"/>
      <c r="Q45" s="363"/>
      <c r="R45" s="364"/>
      <c r="S45" s="364"/>
      <c r="T45" s="364"/>
      <c r="U45" s="364"/>
      <c r="V45" s="365"/>
      <c r="W45" s="826"/>
      <c r="X45" s="826"/>
      <c r="Y45" s="826"/>
      <c r="Z45" s="826"/>
      <c r="AA45" s="826"/>
      <c r="AB45" s="826"/>
      <c r="AC45" s="826"/>
      <c r="AD45" s="826"/>
      <c r="AE45" s="826"/>
      <c r="AF45" s="826"/>
      <c r="AG45" s="826"/>
      <c r="AH45" s="826"/>
      <c r="AI45" s="826"/>
      <c r="AJ45" s="826"/>
      <c r="AK45" s="826"/>
    </row>
    <row r="46" spans="1:37" ht="14.25" customHeight="1" x14ac:dyDescent="0.15">
      <c r="B46" s="750" t="s">
        <v>416</v>
      </c>
      <c r="C46" s="780" t="s">
        <v>417</v>
      </c>
      <c r="D46" s="781"/>
      <c r="E46" s="781"/>
      <c r="F46" s="781"/>
      <c r="G46" s="781"/>
      <c r="H46" s="781"/>
      <c r="I46" s="781"/>
      <c r="J46" s="781"/>
      <c r="K46" s="781"/>
      <c r="L46" s="781"/>
      <c r="M46" s="781"/>
      <c r="N46" s="781"/>
      <c r="O46" s="781"/>
      <c r="P46" s="781"/>
      <c r="Q46" s="781"/>
      <c r="R46" s="781"/>
      <c r="S46" s="781"/>
      <c r="T46" s="781"/>
      <c r="U46" s="782"/>
      <c r="V46" s="780" t="s">
        <v>418</v>
      </c>
      <c r="W46" s="781"/>
      <c r="X46" s="781"/>
      <c r="Y46" s="781"/>
      <c r="Z46" s="781"/>
      <c r="AA46" s="781"/>
      <c r="AB46" s="781"/>
      <c r="AC46" s="781"/>
      <c r="AD46" s="781"/>
      <c r="AE46" s="781"/>
      <c r="AF46" s="781"/>
      <c r="AG46" s="781"/>
      <c r="AH46" s="781"/>
      <c r="AI46" s="781"/>
      <c r="AJ46" s="781"/>
      <c r="AK46" s="782"/>
    </row>
    <row r="47" spans="1:37" x14ac:dyDescent="0.15">
      <c r="B47" s="751"/>
      <c r="C47" s="827"/>
      <c r="D47" s="828"/>
      <c r="E47" s="828"/>
      <c r="F47" s="828"/>
      <c r="G47" s="828"/>
      <c r="H47" s="828"/>
      <c r="I47" s="828"/>
      <c r="J47" s="828"/>
      <c r="K47" s="828"/>
      <c r="L47" s="828"/>
      <c r="M47" s="828"/>
      <c r="N47" s="828"/>
      <c r="O47" s="828"/>
      <c r="P47" s="828"/>
      <c r="Q47" s="828"/>
      <c r="R47" s="828"/>
      <c r="S47" s="828"/>
      <c r="T47" s="828"/>
      <c r="U47" s="829"/>
      <c r="V47" s="827"/>
      <c r="W47" s="828"/>
      <c r="X47" s="828"/>
      <c r="Y47" s="828"/>
      <c r="Z47" s="828"/>
      <c r="AA47" s="828"/>
      <c r="AB47" s="828"/>
      <c r="AC47" s="828"/>
      <c r="AD47" s="828"/>
      <c r="AE47" s="828"/>
      <c r="AF47" s="828"/>
      <c r="AG47" s="828"/>
      <c r="AH47" s="828"/>
      <c r="AI47" s="828"/>
      <c r="AJ47" s="828"/>
      <c r="AK47" s="829"/>
    </row>
    <row r="48" spans="1:37" x14ac:dyDescent="0.15">
      <c r="B48" s="751"/>
      <c r="C48" s="830"/>
      <c r="D48" s="831"/>
      <c r="E48" s="831"/>
      <c r="F48" s="831"/>
      <c r="G48" s="831"/>
      <c r="H48" s="831"/>
      <c r="I48" s="831"/>
      <c r="J48" s="831"/>
      <c r="K48" s="831"/>
      <c r="L48" s="831"/>
      <c r="M48" s="831"/>
      <c r="N48" s="831"/>
      <c r="O48" s="831"/>
      <c r="P48" s="831"/>
      <c r="Q48" s="831"/>
      <c r="R48" s="831"/>
      <c r="S48" s="831"/>
      <c r="T48" s="831"/>
      <c r="U48" s="832"/>
      <c r="V48" s="830"/>
      <c r="W48" s="831"/>
      <c r="X48" s="831"/>
      <c r="Y48" s="831"/>
      <c r="Z48" s="831"/>
      <c r="AA48" s="831"/>
      <c r="AB48" s="831"/>
      <c r="AC48" s="831"/>
      <c r="AD48" s="831"/>
      <c r="AE48" s="831"/>
      <c r="AF48" s="831"/>
      <c r="AG48" s="831"/>
      <c r="AH48" s="831"/>
      <c r="AI48" s="831"/>
      <c r="AJ48" s="831"/>
      <c r="AK48" s="832"/>
    </row>
    <row r="49" spans="2:37" x14ac:dyDescent="0.15">
      <c r="B49" s="751"/>
      <c r="C49" s="830"/>
      <c r="D49" s="831"/>
      <c r="E49" s="831"/>
      <c r="F49" s="831"/>
      <c r="G49" s="831"/>
      <c r="H49" s="831"/>
      <c r="I49" s="831"/>
      <c r="J49" s="831"/>
      <c r="K49" s="831"/>
      <c r="L49" s="831"/>
      <c r="M49" s="831"/>
      <c r="N49" s="831"/>
      <c r="O49" s="831"/>
      <c r="P49" s="831"/>
      <c r="Q49" s="831"/>
      <c r="R49" s="831"/>
      <c r="S49" s="831"/>
      <c r="T49" s="831"/>
      <c r="U49" s="832"/>
      <c r="V49" s="830"/>
      <c r="W49" s="831"/>
      <c r="X49" s="831"/>
      <c r="Y49" s="831"/>
      <c r="Z49" s="831"/>
      <c r="AA49" s="831"/>
      <c r="AB49" s="831"/>
      <c r="AC49" s="831"/>
      <c r="AD49" s="831"/>
      <c r="AE49" s="831"/>
      <c r="AF49" s="831"/>
      <c r="AG49" s="831"/>
      <c r="AH49" s="831"/>
      <c r="AI49" s="831"/>
      <c r="AJ49" s="831"/>
      <c r="AK49" s="832"/>
    </row>
    <row r="50" spans="2:37" x14ac:dyDescent="0.15">
      <c r="B50" s="752"/>
      <c r="C50" s="810"/>
      <c r="D50" s="811"/>
      <c r="E50" s="811"/>
      <c r="F50" s="811"/>
      <c r="G50" s="811"/>
      <c r="H50" s="811"/>
      <c r="I50" s="811"/>
      <c r="J50" s="811"/>
      <c r="K50" s="811"/>
      <c r="L50" s="811"/>
      <c r="M50" s="811"/>
      <c r="N50" s="811"/>
      <c r="O50" s="811"/>
      <c r="P50" s="811"/>
      <c r="Q50" s="811"/>
      <c r="R50" s="811"/>
      <c r="S50" s="811"/>
      <c r="T50" s="811"/>
      <c r="U50" s="812"/>
      <c r="V50" s="810"/>
      <c r="W50" s="811"/>
      <c r="X50" s="811"/>
      <c r="Y50" s="811"/>
      <c r="Z50" s="811"/>
      <c r="AA50" s="811"/>
      <c r="AB50" s="811"/>
      <c r="AC50" s="811"/>
      <c r="AD50" s="811"/>
      <c r="AE50" s="811"/>
      <c r="AF50" s="811"/>
      <c r="AG50" s="811"/>
      <c r="AH50" s="811"/>
      <c r="AI50" s="811"/>
      <c r="AJ50" s="811"/>
      <c r="AK50" s="812"/>
    </row>
    <row r="51" spans="2:37" ht="14.25" customHeight="1" x14ac:dyDescent="0.15">
      <c r="B51" s="741" t="s">
        <v>419</v>
      </c>
      <c r="C51" s="742"/>
      <c r="D51" s="742"/>
      <c r="E51" s="742"/>
      <c r="F51" s="743"/>
      <c r="G51" s="779" t="s">
        <v>420</v>
      </c>
      <c r="H51" s="779"/>
      <c r="I51" s="779"/>
      <c r="J51" s="779"/>
      <c r="K51" s="779"/>
      <c r="L51" s="779"/>
      <c r="M51" s="779"/>
      <c r="N51" s="779"/>
      <c r="O51" s="779"/>
      <c r="P51" s="779"/>
      <c r="Q51" s="779"/>
      <c r="R51" s="779"/>
      <c r="S51" s="779"/>
      <c r="T51" s="779"/>
      <c r="U51" s="779"/>
      <c r="V51" s="779"/>
      <c r="W51" s="779"/>
      <c r="X51" s="779"/>
      <c r="Y51" s="779"/>
      <c r="Z51" s="779"/>
      <c r="AA51" s="779"/>
      <c r="AB51" s="779"/>
      <c r="AC51" s="779"/>
      <c r="AD51" s="779"/>
      <c r="AE51" s="779"/>
      <c r="AF51" s="779"/>
      <c r="AG51" s="779"/>
      <c r="AH51" s="779"/>
      <c r="AI51" s="779"/>
      <c r="AJ51" s="779"/>
      <c r="AK51" s="779"/>
    </row>
    <row r="53" spans="2:37" x14ac:dyDescent="0.15">
      <c r="B53" s="366" t="s">
        <v>421</v>
      </c>
    </row>
    <row r="54" spans="2:37" x14ac:dyDescent="0.15">
      <c r="B54" s="366" t="s">
        <v>422</v>
      </c>
    </row>
    <row r="55" spans="2:37" x14ac:dyDescent="0.15">
      <c r="B55" s="366" t="s">
        <v>423</v>
      </c>
    </row>
    <row r="56" spans="2:37" x14ac:dyDescent="0.15">
      <c r="B56" s="366" t="s">
        <v>424</v>
      </c>
    </row>
    <row r="57" spans="2:37" x14ac:dyDescent="0.15">
      <c r="B57" s="366" t="s">
        <v>425</v>
      </c>
    </row>
    <row r="58" spans="2:37" x14ac:dyDescent="0.15">
      <c r="B58" s="366" t="s">
        <v>426</v>
      </c>
    </row>
    <row r="59" spans="2:37" x14ac:dyDescent="0.15">
      <c r="B59" s="366" t="s">
        <v>427</v>
      </c>
    </row>
    <row r="60" spans="2:37" x14ac:dyDescent="0.15">
      <c r="B60" s="366" t="s">
        <v>428</v>
      </c>
    </row>
    <row r="61" spans="2:37" x14ac:dyDescent="0.15">
      <c r="B61" s="366" t="s">
        <v>429</v>
      </c>
    </row>
    <row r="62" spans="2:37" x14ac:dyDescent="0.15">
      <c r="B62" s="366" t="s">
        <v>430</v>
      </c>
    </row>
    <row r="63" spans="2:37" x14ac:dyDescent="0.15">
      <c r="B63" s="366" t="s">
        <v>431</v>
      </c>
    </row>
    <row r="122" spans="3:7" x14ac:dyDescent="0.15">
      <c r="C122" s="367"/>
      <c r="D122" s="367"/>
      <c r="E122" s="367"/>
      <c r="F122" s="367"/>
      <c r="G122" s="367"/>
    </row>
    <row r="123" spans="3:7" x14ac:dyDescent="0.15">
      <c r="C123" s="368"/>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Z9:AK9"/>
    <mergeCell ref="V10:X10"/>
    <mergeCell ref="Z10:AK10"/>
    <mergeCell ref="V11:Y11"/>
    <mergeCell ref="Z11:AK11"/>
    <mergeCell ref="N13:O13"/>
    <mergeCell ref="AB13:AI13"/>
    <mergeCell ref="AJ13:AK13"/>
    <mergeCell ref="AB3:AF3"/>
    <mergeCell ref="AG3:AK3"/>
    <mergeCell ref="B5:AK5"/>
    <mergeCell ref="AB6:AC6"/>
    <mergeCell ref="B7:J7"/>
    <mergeCell ref="V8:X8"/>
    <mergeCell ref="Z8:AK8"/>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6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27"/>
  <sheetViews>
    <sheetView zoomScale="70" zoomScaleNormal="70" workbookViewId="0"/>
  </sheetViews>
  <sheetFormatPr defaultRowHeight="13.5" x14ac:dyDescent="0.4"/>
  <cols>
    <col min="1" max="2" width="4.25" style="346" customWidth="1"/>
    <col min="3" max="3" width="25" style="216" customWidth="1"/>
    <col min="4" max="4" width="4.875" style="216" customWidth="1"/>
    <col min="5" max="5" width="41.625" style="216" customWidth="1"/>
    <col min="6" max="6" width="4.875" style="216" customWidth="1"/>
    <col min="7" max="7" width="19.625" style="216" customWidth="1"/>
    <col min="8" max="8" width="33.875" style="216" customWidth="1"/>
    <col min="9" max="21" width="4.875" style="216" customWidth="1"/>
    <col min="22" max="22" width="7.75" style="216" customWidth="1"/>
    <col min="23" max="23" width="4.875" style="216" customWidth="1"/>
    <col min="24" max="24" width="5.375" style="216" customWidth="1"/>
    <col min="25" max="29" width="4.875" style="216" customWidth="1"/>
    <col min="30" max="30" width="9.25" style="216" bestFit="1" customWidth="1"/>
    <col min="31" max="32" width="4.875" style="216" customWidth="1"/>
    <col min="33" max="16384" width="9" style="216"/>
  </cols>
  <sheetData>
    <row r="1" spans="1:32" ht="20.25" customHeight="1" x14ac:dyDescent="0.4">
      <c r="A1" s="214"/>
      <c r="B1" s="214"/>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row>
    <row r="2" spans="1:32" ht="20.25" customHeight="1" x14ac:dyDescent="0.4">
      <c r="A2" s="217" t="s">
        <v>250</v>
      </c>
      <c r="B2" s="217"/>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2" ht="20.25" customHeight="1" x14ac:dyDescent="0.4">
      <c r="A3" s="863" t="s">
        <v>251</v>
      </c>
      <c r="B3" s="863"/>
      <c r="C3" s="863"/>
      <c r="D3" s="863"/>
      <c r="E3" s="863"/>
      <c r="F3" s="863"/>
      <c r="G3" s="863"/>
      <c r="H3" s="863"/>
      <c r="I3" s="863"/>
      <c r="J3" s="863"/>
      <c r="K3" s="863"/>
      <c r="L3" s="863"/>
      <c r="M3" s="863"/>
      <c r="N3" s="863"/>
      <c r="O3" s="863"/>
      <c r="P3" s="863"/>
      <c r="Q3" s="863"/>
      <c r="R3" s="863"/>
      <c r="S3" s="863"/>
      <c r="T3" s="863"/>
      <c r="U3" s="863"/>
      <c r="V3" s="863"/>
      <c r="W3" s="863"/>
      <c r="X3" s="863"/>
      <c r="Y3" s="863"/>
      <c r="Z3" s="863"/>
      <c r="AA3" s="863"/>
      <c r="AB3" s="863"/>
      <c r="AC3" s="863"/>
      <c r="AD3" s="863"/>
      <c r="AE3" s="863"/>
      <c r="AF3" s="863"/>
    </row>
    <row r="4" spans="1:32" ht="20.25" customHeight="1" x14ac:dyDescent="0.4">
      <c r="A4" s="214"/>
      <c r="B4" s="214"/>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row>
    <row r="5" spans="1:32" ht="30" customHeight="1" x14ac:dyDescent="0.4">
      <c r="A5" s="214"/>
      <c r="B5" s="214"/>
      <c r="C5" s="215"/>
      <c r="D5" s="215"/>
      <c r="E5" s="215"/>
      <c r="F5" s="215"/>
      <c r="G5" s="215"/>
      <c r="H5" s="215"/>
      <c r="I5" s="215"/>
      <c r="J5" s="214"/>
      <c r="K5" s="214"/>
      <c r="L5" s="214"/>
      <c r="M5" s="214"/>
      <c r="N5" s="214"/>
      <c r="O5" s="214"/>
      <c r="P5" s="214"/>
      <c r="Q5" s="214"/>
      <c r="R5" s="214"/>
      <c r="S5" s="864" t="s">
        <v>252</v>
      </c>
      <c r="T5" s="865"/>
      <c r="U5" s="865"/>
      <c r="V5" s="866"/>
      <c r="W5" s="218"/>
      <c r="X5" s="219"/>
      <c r="Y5" s="219"/>
      <c r="Z5" s="219"/>
      <c r="AA5" s="219"/>
      <c r="AB5" s="219"/>
      <c r="AC5" s="219"/>
      <c r="AD5" s="219"/>
      <c r="AE5" s="219"/>
      <c r="AF5" s="220"/>
    </row>
    <row r="6" spans="1:32" ht="20.25" customHeight="1" x14ac:dyDescent="0.4">
      <c r="A6" s="214"/>
      <c r="B6" s="214"/>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row>
    <row r="7" spans="1:32" ht="17.25" customHeight="1" x14ac:dyDescent="0.4">
      <c r="A7" s="864" t="s">
        <v>253</v>
      </c>
      <c r="B7" s="865"/>
      <c r="C7" s="866"/>
      <c r="D7" s="864" t="s">
        <v>254</v>
      </c>
      <c r="E7" s="866"/>
      <c r="F7" s="864" t="s">
        <v>255</v>
      </c>
      <c r="G7" s="866"/>
      <c r="H7" s="864" t="s">
        <v>256</v>
      </c>
      <c r="I7" s="865"/>
      <c r="J7" s="865"/>
      <c r="K7" s="865"/>
      <c r="L7" s="865"/>
      <c r="M7" s="865"/>
      <c r="N7" s="865"/>
      <c r="O7" s="865"/>
      <c r="P7" s="865"/>
      <c r="Q7" s="865"/>
      <c r="R7" s="865"/>
      <c r="S7" s="865"/>
      <c r="T7" s="865"/>
      <c r="U7" s="865"/>
      <c r="V7" s="865"/>
      <c r="W7" s="865"/>
      <c r="X7" s="866"/>
      <c r="Y7" s="864" t="s">
        <v>257</v>
      </c>
      <c r="Z7" s="865"/>
      <c r="AA7" s="865"/>
      <c r="AB7" s="866"/>
      <c r="AC7" s="864" t="s">
        <v>258</v>
      </c>
      <c r="AD7" s="865"/>
      <c r="AE7" s="865"/>
      <c r="AF7" s="866"/>
    </row>
    <row r="8" spans="1:32" ht="18.75" customHeight="1" x14ac:dyDescent="0.4">
      <c r="A8" s="221"/>
      <c r="B8" s="222"/>
      <c r="C8" s="223"/>
      <c r="D8" s="224"/>
      <c r="E8" s="225"/>
      <c r="F8" s="226"/>
      <c r="G8" s="225"/>
      <c r="H8" s="227" t="s">
        <v>259</v>
      </c>
      <c r="I8" s="228" t="s">
        <v>260</v>
      </c>
      <c r="J8" s="229" t="s">
        <v>262</v>
      </c>
      <c r="K8" s="230"/>
      <c r="L8" s="229"/>
      <c r="M8" s="231" t="s">
        <v>260</v>
      </c>
      <c r="N8" s="229" t="s">
        <v>264</v>
      </c>
      <c r="O8" s="229"/>
      <c r="P8" s="229"/>
      <c r="Q8" s="229"/>
      <c r="R8" s="229"/>
      <c r="S8" s="229"/>
      <c r="T8" s="229"/>
      <c r="U8" s="229"/>
      <c r="V8" s="229"/>
      <c r="W8" s="229"/>
      <c r="X8" s="232"/>
      <c r="Y8" s="233" t="s">
        <v>260</v>
      </c>
      <c r="Z8" s="234" t="s">
        <v>265</v>
      </c>
      <c r="AA8" s="234"/>
      <c r="AB8" s="235"/>
      <c r="AC8" s="233" t="s">
        <v>260</v>
      </c>
      <c r="AD8" s="234" t="s">
        <v>265</v>
      </c>
      <c r="AE8" s="234"/>
      <c r="AF8" s="235"/>
    </row>
    <row r="9" spans="1:32" ht="18.75" customHeight="1" x14ac:dyDescent="0.4">
      <c r="A9" s="236"/>
      <c r="B9" s="237"/>
      <c r="C9" s="238"/>
      <c r="D9" s="239"/>
      <c r="E9" s="240"/>
      <c r="F9" s="241"/>
      <c r="G9" s="240"/>
      <c r="H9" s="841" t="s">
        <v>266</v>
      </c>
      <c r="I9" s="872" t="s">
        <v>260</v>
      </c>
      <c r="J9" s="845" t="s">
        <v>267</v>
      </c>
      <c r="K9" s="845"/>
      <c r="L9" s="845"/>
      <c r="M9" s="874" t="s">
        <v>260</v>
      </c>
      <c r="N9" s="845" t="s">
        <v>268</v>
      </c>
      <c r="O9" s="845"/>
      <c r="P9" s="845"/>
      <c r="Q9" s="868"/>
      <c r="R9" s="868"/>
      <c r="S9" s="868"/>
      <c r="T9" s="868"/>
      <c r="U9" s="242"/>
      <c r="V9" s="242"/>
      <c r="W9" s="242"/>
      <c r="X9" s="240"/>
      <c r="Y9" s="243" t="s">
        <v>260</v>
      </c>
      <c r="Z9" s="242" t="s">
        <v>269</v>
      </c>
      <c r="AA9" s="242"/>
      <c r="AB9" s="244"/>
      <c r="AC9" s="243" t="s">
        <v>260</v>
      </c>
      <c r="AD9" s="242" t="s">
        <v>269</v>
      </c>
      <c r="AE9" s="242"/>
      <c r="AF9" s="244"/>
    </row>
    <row r="10" spans="1:32" ht="18.75" customHeight="1" x14ac:dyDescent="0.4">
      <c r="A10" s="236"/>
      <c r="B10" s="237"/>
      <c r="C10" s="238"/>
      <c r="D10" s="239"/>
      <c r="E10" s="240"/>
      <c r="F10" s="241"/>
      <c r="G10" s="240"/>
      <c r="H10" s="850"/>
      <c r="I10" s="873"/>
      <c r="J10" s="846"/>
      <c r="K10" s="846"/>
      <c r="L10" s="846"/>
      <c r="M10" s="875"/>
      <c r="N10" s="846"/>
      <c r="O10" s="846"/>
      <c r="P10" s="846"/>
      <c r="Q10" s="869"/>
      <c r="R10" s="869"/>
      <c r="S10" s="869"/>
      <c r="T10" s="869"/>
      <c r="U10" s="229"/>
      <c r="V10" s="229"/>
      <c r="W10" s="229"/>
      <c r="X10" s="232"/>
      <c r="Y10" s="245"/>
      <c r="Z10" s="242"/>
      <c r="AA10" s="242"/>
      <c r="AB10" s="244"/>
      <c r="AC10" s="245"/>
      <c r="AD10" s="242"/>
      <c r="AE10" s="242"/>
      <c r="AF10" s="244"/>
    </row>
    <row r="11" spans="1:32" ht="18.75" customHeight="1" x14ac:dyDescent="0.4">
      <c r="A11" s="246" t="s">
        <v>270</v>
      </c>
      <c r="B11" s="247" t="s">
        <v>270</v>
      </c>
      <c r="C11" s="247" t="s">
        <v>270</v>
      </c>
      <c r="D11" s="248" t="s">
        <v>270</v>
      </c>
      <c r="E11" s="247" t="s">
        <v>270</v>
      </c>
      <c r="F11" s="248" t="s">
        <v>270</v>
      </c>
      <c r="G11" s="247" t="s">
        <v>270</v>
      </c>
      <c r="H11" s="876" t="s">
        <v>271</v>
      </c>
      <c r="I11" s="878" t="s">
        <v>260</v>
      </c>
      <c r="J11" s="880" t="s">
        <v>272</v>
      </c>
      <c r="K11" s="880"/>
      <c r="L11" s="880"/>
      <c r="M11" s="882" t="s">
        <v>260</v>
      </c>
      <c r="N11" s="880" t="s">
        <v>273</v>
      </c>
      <c r="O11" s="880"/>
      <c r="P11" s="880"/>
      <c r="Q11" s="870" t="s">
        <v>270</v>
      </c>
      <c r="R11" s="870" t="s">
        <v>270</v>
      </c>
      <c r="S11" s="870" t="s">
        <v>270</v>
      </c>
      <c r="T11" s="870" t="s">
        <v>270</v>
      </c>
      <c r="U11" s="242"/>
      <c r="V11" s="242"/>
      <c r="W11" s="242"/>
      <c r="X11" s="249" t="s">
        <v>270</v>
      </c>
      <c r="Y11" s="250" t="s">
        <v>270</v>
      </c>
      <c r="Z11" s="248"/>
      <c r="AA11" s="248"/>
      <c r="AB11" s="247" t="s">
        <v>270</v>
      </c>
      <c r="AC11" s="250" t="s">
        <v>270</v>
      </c>
      <c r="AD11" s="248"/>
      <c r="AE11" s="248"/>
      <c r="AF11" s="247" t="s">
        <v>270</v>
      </c>
    </row>
    <row r="12" spans="1:32" ht="18.75" customHeight="1" x14ac:dyDescent="0.4">
      <c r="A12" s="246" t="s">
        <v>270</v>
      </c>
      <c r="B12" s="247" t="s">
        <v>270</v>
      </c>
      <c r="C12" s="247" t="s">
        <v>270</v>
      </c>
      <c r="D12" s="248" t="s">
        <v>270</v>
      </c>
      <c r="E12" s="247" t="s">
        <v>270</v>
      </c>
      <c r="F12" s="248" t="s">
        <v>270</v>
      </c>
      <c r="G12" s="247" t="s">
        <v>270</v>
      </c>
      <c r="H12" s="877"/>
      <c r="I12" s="879"/>
      <c r="J12" s="881"/>
      <c r="K12" s="881"/>
      <c r="L12" s="881"/>
      <c r="M12" s="883"/>
      <c r="N12" s="881"/>
      <c r="O12" s="881"/>
      <c r="P12" s="881"/>
      <c r="Q12" s="871"/>
      <c r="R12" s="871"/>
      <c r="S12" s="871"/>
      <c r="T12" s="871"/>
      <c r="U12" s="229" t="s">
        <v>270</v>
      </c>
      <c r="V12" s="229" t="s">
        <v>270</v>
      </c>
      <c r="W12" s="229" t="s">
        <v>270</v>
      </c>
      <c r="X12" s="251" t="s">
        <v>270</v>
      </c>
      <c r="Y12" s="250" t="s">
        <v>270</v>
      </c>
      <c r="Z12" s="248"/>
      <c r="AA12" s="248"/>
      <c r="AB12" s="247" t="s">
        <v>270</v>
      </c>
      <c r="AC12" s="250" t="s">
        <v>270</v>
      </c>
      <c r="AD12" s="248"/>
      <c r="AE12" s="248"/>
      <c r="AF12" s="247" t="s">
        <v>270</v>
      </c>
    </row>
    <row r="13" spans="1:32" ht="18.75" customHeight="1" x14ac:dyDescent="0.4">
      <c r="A13" s="236"/>
      <c r="B13" s="237"/>
      <c r="C13" s="238"/>
      <c r="D13" s="239"/>
      <c r="E13" s="240"/>
      <c r="F13" s="241"/>
      <c r="G13" s="240"/>
      <c r="H13" s="841" t="s">
        <v>274</v>
      </c>
      <c r="I13" s="872" t="s">
        <v>260</v>
      </c>
      <c r="J13" s="845" t="s">
        <v>267</v>
      </c>
      <c r="K13" s="845"/>
      <c r="L13" s="845"/>
      <c r="M13" s="874" t="s">
        <v>260</v>
      </c>
      <c r="N13" s="845" t="s">
        <v>268</v>
      </c>
      <c r="O13" s="845"/>
      <c r="P13" s="845"/>
      <c r="Q13" s="868"/>
      <c r="R13" s="868"/>
      <c r="S13" s="868"/>
      <c r="T13" s="868"/>
      <c r="U13" s="242"/>
      <c r="V13" s="242"/>
      <c r="W13" s="242"/>
      <c r="X13" s="240"/>
      <c r="Y13" s="245"/>
      <c r="Z13" s="242"/>
      <c r="AA13" s="242"/>
      <c r="AB13" s="244"/>
      <c r="AC13" s="245"/>
      <c r="AD13" s="242"/>
      <c r="AE13" s="242"/>
      <c r="AF13" s="244"/>
    </row>
    <row r="14" spans="1:32" ht="18.75" customHeight="1" x14ac:dyDescent="0.4">
      <c r="A14" s="236"/>
      <c r="B14" s="237"/>
      <c r="C14" s="238"/>
      <c r="D14" s="239"/>
      <c r="E14" s="240"/>
      <c r="F14" s="241"/>
      <c r="G14" s="240"/>
      <c r="H14" s="850"/>
      <c r="I14" s="873"/>
      <c r="J14" s="846"/>
      <c r="K14" s="846"/>
      <c r="L14" s="846"/>
      <c r="M14" s="875"/>
      <c r="N14" s="846"/>
      <c r="O14" s="846"/>
      <c r="P14" s="846"/>
      <c r="Q14" s="869"/>
      <c r="R14" s="869"/>
      <c r="S14" s="869"/>
      <c r="T14" s="869"/>
      <c r="U14" s="229"/>
      <c r="V14" s="229"/>
      <c r="W14" s="229"/>
      <c r="X14" s="240"/>
      <c r="Y14" s="245"/>
      <c r="Z14" s="242"/>
      <c r="AA14" s="242"/>
      <c r="AB14" s="244"/>
      <c r="AC14" s="245"/>
      <c r="AD14" s="242"/>
      <c r="AE14" s="242"/>
      <c r="AF14" s="244"/>
    </row>
    <row r="15" spans="1:32" ht="18.75" customHeight="1" x14ac:dyDescent="0.4">
      <c r="A15" s="236"/>
      <c r="B15" s="237"/>
      <c r="C15" s="238"/>
      <c r="D15" s="239"/>
      <c r="E15" s="240"/>
      <c r="F15" s="241"/>
      <c r="G15" s="240"/>
      <c r="H15" s="252" t="s">
        <v>275</v>
      </c>
      <c r="I15" s="253" t="s">
        <v>260</v>
      </c>
      <c r="J15" s="254" t="s">
        <v>276</v>
      </c>
      <c r="K15" s="255"/>
      <c r="L15" s="256" t="s">
        <v>260</v>
      </c>
      <c r="M15" s="257" t="s">
        <v>277</v>
      </c>
      <c r="N15" s="254"/>
      <c r="O15" s="258"/>
      <c r="P15" s="242"/>
      <c r="Q15" s="242"/>
      <c r="R15" s="242"/>
      <c r="S15" s="242"/>
      <c r="T15" s="242"/>
      <c r="U15" s="242"/>
      <c r="V15" s="242"/>
      <c r="W15" s="242"/>
      <c r="X15" s="259"/>
      <c r="Y15" s="245"/>
      <c r="Z15" s="242"/>
      <c r="AA15" s="242"/>
      <c r="AB15" s="244"/>
      <c r="AC15" s="245"/>
      <c r="AD15" s="242"/>
      <c r="AE15" s="242"/>
      <c r="AF15" s="244"/>
    </row>
    <row r="16" spans="1:32" ht="18.75" customHeight="1" x14ac:dyDescent="0.4">
      <c r="A16" s="243" t="s">
        <v>260</v>
      </c>
      <c r="B16" s="237" t="s">
        <v>279</v>
      </c>
      <c r="C16" s="238" t="s">
        <v>280</v>
      </c>
      <c r="D16" s="239"/>
      <c r="E16" s="240"/>
      <c r="F16" s="241"/>
      <c r="G16" s="240"/>
      <c r="H16" s="841" t="s">
        <v>281</v>
      </c>
      <c r="I16" s="843" t="s">
        <v>260</v>
      </c>
      <c r="J16" s="845" t="s">
        <v>267</v>
      </c>
      <c r="K16" s="845"/>
      <c r="L16" s="845"/>
      <c r="M16" s="843" t="s">
        <v>260</v>
      </c>
      <c r="N16" s="845" t="s">
        <v>282</v>
      </c>
      <c r="O16" s="845"/>
      <c r="P16" s="845"/>
      <c r="Q16" s="260"/>
      <c r="R16" s="260"/>
      <c r="S16" s="260"/>
      <c r="T16" s="260"/>
      <c r="U16" s="260"/>
      <c r="V16" s="260"/>
      <c r="W16" s="260"/>
      <c r="X16" s="261"/>
      <c r="Y16" s="245"/>
      <c r="Z16" s="242"/>
      <c r="AA16" s="262"/>
      <c r="AB16" s="244"/>
      <c r="AC16" s="245"/>
      <c r="AD16" s="242"/>
      <c r="AE16" s="262"/>
      <c r="AF16" s="244"/>
    </row>
    <row r="17" spans="1:32" ht="18.75" customHeight="1" x14ac:dyDescent="0.4">
      <c r="A17" s="236"/>
      <c r="B17" s="237"/>
      <c r="C17" s="238"/>
      <c r="D17" s="239"/>
      <c r="E17" s="240"/>
      <c r="F17" s="241"/>
      <c r="G17" s="240"/>
      <c r="H17" s="850"/>
      <c r="I17" s="844"/>
      <c r="J17" s="846"/>
      <c r="K17" s="846"/>
      <c r="L17" s="846"/>
      <c r="M17" s="844"/>
      <c r="N17" s="846"/>
      <c r="O17" s="846"/>
      <c r="P17" s="846"/>
      <c r="Q17" s="263"/>
      <c r="R17" s="263"/>
      <c r="S17" s="263"/>
      <c r="T17" s="263"/>
      <c r="U17" s="263"/>
      <c r="V17" s="263"/>
      <c r="W17" s="263"/>
      <c r="X17" s="264"/>
      <c r="Y17" s="245"/>
      <c r="Z17" s="265"/>
      <c r="AA17" s="265"/>
      <c r="AB17" s="266"/>
      <c r="AC17" s="245"/>
      <c r="AD17" s="265"/>
      <c r="AE17" s="265"/>
      <c r="AF17" s="266"/>
    </row>
    <row r="18" spans="1:32" ht="18.75" customHeight="1" x14ac:dyDescent="0.4">
      <c r="A18" s="241"/>
      <c r="B18" s="214"/>
      <c r="C18" s="238"/>
      <c r="D18" s="239"/>
      <c r="E18" s="240"/>
      <c r="F18" s="241"/>
      <c r="G18" s="240"/>
      <c r="H18" s="841" t="s">
        <v>283</v>
      </c>
      <c r="I18" s="843" t="s">
        <v>284</v>
      </c>
      <c r="J18" s="845" t="s">
        <v>285</v>
      </c>
      <c r="K18" s="845"/>
      <c r="L18" s="845"/>
      <c r="M18" s="843" t="s">
        <v>260</v>
      </c>
      <c r="N18" s="845" t="s">
        <v>268</v>
      </c>
      <c r="O18" s="845"/>
      <c r="P18" s="845"/>
      <c r="Q18" s="260"/>
      <c r="R18" s="260"/>
      <c r="S18" s="260"/>
      <c r="T18" s="260"/>
      <c r="U18" s="260"/>
      <c r="V18" s="260"/>
      <c r="W18" s="260"/>
      <c r="X18" s="261"/>
      <c r="Y18" s="245"/>
      <c r="Z18" s="265"/>
      <c r="AA18" s="265"/>
      <c r="AB18" s="266"/>
      <c r="AC18" s="245"/>
      <c r="AD18" s="265"/>
      <c r="AE18" s="265"/>
      <c r="AF18" s="266"/>
    </row>
    <row r="19" spans="1:32" ht="18.75" customHeight="1" x14ac:dyDescent="0.4">
      <c r="A19" s="236"/>
      <c r="B19" s="237"/>
      <c r="C19" s="238"/>
      <c r="D19" s="239"/>
      <c r="E19" s="240"/>
      <c r="F19" s="241"/>
      <c r="G19" s="240"/>
      <c r="H19" s="850"/>
      <c r="I19" s="844"/>
      <c r="J19" s="846"/>
      <c r="K19" s="846"/>
      <c r="L19" s="846"/>
      <c r="M19" s="844"/>
      <c r="N19" s="846"/>
      <c r="O19" s="846"/>
      <c r="P19" s="846"/>
      <c r="Q19" s="263"/>
      <c r="R19" s="263"/>
      <c r="S19" s="263"/>
      <c r="T19" s="263"/>
      <c r="U19" s="263"/>
      <c r="V19" s="263"/>
      <c r="W19" s="263"/>
      <c r="X19" s="264"/>
      <c r="Y19" s="245"/>
      <c r="Z19" s="265"/>
      <c r="AA19" s="265"/>
      <c r="AB19" s="266"/>
      <c r="AC19" s="245"/>
      <c r="AD19" s="265"/>
      <c r="AE19" s="265"/>
      <c r="AF19" s="266"/>
    </row>
    <row r="20" spans="1:32" ht="18.75" customHeight="1" x14ac:dyDescent="0.4">
      <c r="A20" s="236"/>
      <c r="B20" s="237"/>
      <c r="C20" s="238"/>
      <c r="D20" s="239"/>
      <c r="E20" s="240"/>
      <c r="F20" s="241"/>
      <c r="G20" s="240"/>
      <c r="H20" s="267" t="s">
        <v>286</v>
      </c>
      <c r="I20" s="253" t="s">
        <v>260</v>
      </c>
      <c r="J20" s="254" t="s">
        <v>287</v>
      </c>
      <c r="K20" s="254"/>
      <c r="L20" s="258" t="s">
        <v>260</v>
      </c>
      <c r="M20" s="254" t="s">
        <v>277</v>
      </c>
      <c r="N20" s="254"/>
      <c r="O20" s="268"/>
      <c r="P20" s="254"/>
      <c r="Q20" s="263"/>
      <c r="R20" s="263"/>
      <c r="S20" s="263"/>
      <c r="T20" s="263"/>
      <c r="U20" s="263"/>
      <c r="V20" s="263"/>
      <c r="W20" s="263"/>
      <c r="X20" s="264"/>
      <c r="Y20" s="245"/>
      <c r="Z20" s="265"/>
      <c r="AA20" s="265"/>
      <c r="AB20" s="266"/>
      <c r="AC20" s="245"/>
      <c r="AD20" s="265"/>
      <c r="AE20" s="265"/>
      <c r="AF20" s="266"/>
    </row>
    <row r="21" spans="1:32" ht="18.75" customHeight="1" x14ac:dyDescent="0.4">
      <c r="A21" s="236"/>
      <c r="B21" s="237"/>
      <c r="C21" s="238"/>
      <c r="D21" s="239"/>
      <c r="E21" s="240"/>
      <c r="F21" s="241"/>
      <c r="G21" s="242"/>
      <c r="H21" s="841" t="s">
        <v>288</v>
      </c>
      <c r="I21" s="269" t="s">
        <v>260</v>
      </c>
      <c r="J21" s="270" t="s">
        <v>287</v>
      </c>
      <c r="K21" s="270"/>
      <c r="L21" s="271"/>
      <c r="M21" s="272"/>
      <c r="N21" s="272"/>
      <c r="O21" s="271"/>
      <c r="P21" s="272"/>
      <c r="Q21" s="273"/>
      <c r="R21" s="271"/>
      <c r="S21" s="272"/>
      <c r="T21" s="273"/>
      <c r="U21" s="269" t="s">
        <v>260</v>
      </c>
      <c r="V21" s="270" t="s">
        <v>289</v>
      </c>
      <c r="W21" s="274"/>
      <c r="X21" s="275"/>
      <c r="Y21" s="245"/>
      <c r="Z21" s="265"/>
      <c r="AA21" s="265"/>
      <c r="AB21" s="266"/>
      <c r="AC21" s="245"/>
      <c r="AD21" s="265"/>
      <c r="AE21" s="265"/>
      <c r="AF21" s="266"/>
    </row>
    <row r="22" spans="1:32" ht="18.75" customHeight="1" x14ac:dyDescent="0.4">
      <c r="A22" s="236"/>
      <c r="B22" s="237"/>
      <c r="C22" s="238"/>
      <c r="D22" s="239"/>
      <c r="E22" s="240"/>
      <c r="F22" s="241"/>
      <c r="G22" s="242"/>
      <c r="H22" s="847"/>
      <c r="I22" s="231" t="s">
        <v>260</v>
      </c>
      <c r="J22" s="242" t="s">
        <v>290</v>
      </c>
      <c r="K22" s="242"/>
      <c r="L22" s="231"/>
      <c r="M22" s="231" t="s">
        <v>260</v>
      </c>
      <c r="N22" s="242" t="s">
        <v>291</v>
      </c>
      <c r="O22" s="231"/>
      <c r="P22" s="231"/>
      <c r="Q22" s="231" t="s">
        <v>260</v>
      </c>
      <c r="R22" s="242" t="s">
        <v>292</v>
      </c>
      <c r="S22" s="215"/>
      <c r="T22" s="242"/>
      <c r="U22" s="231" t="s">
        <v>260</v>
      </c>
      <c r="V22" s="242" t="s">
        <v>293</v>
      </c>
      <c r="W22" s="276"/>
      <c r="X22" s="277"/>
      <c r="Y22" s="245"/>
      <c r="Z22" s="265"/>
      <c r="AA22" s="265"/>
      <c r="AB22" s="266"/>
      <c r="AC22" s="245"/>
      <c r="AD22" s="265"/>
      <c r="AE22" s="265"/>
      <c r="AF22" s="266"/>
    </row>
    <row r="23" spans="1:32" ht="18.75" customHeight="1" x14ac:dyDescent="0.4">
      <c r="A23" s="236"/>
      <c r="B23" s="237"/>
      <c r="C23" s="238"/>
      <c r="D23" s="239"/>
      <c r="E23" s="240"/>
      <c r="F23" s="241"/>
      <c r="G23" s="242"/>
      <c r="H23" s="847"/>
      <c r="I23" s="231" t="s">
        <v>260</v>
      </c>
      <c r="J23" s="242" t="s">
        <v>294</v>
      </c>
      <c r="K23" s="242"/>
      <c r="L23" s="231"/>
      <c r="M23" s="231" t="s">
        <v>260</v>
      </c>
      <c r="N23" s="242" t="s">
        <v>296</v>
      </c>
      <c r="O23" s="231"/>
      <c r="P23" s="231"/>
      <c r="Q23" s="231" t="s">
        <v>260</v>
      </c>
      <c r="R23" s="242" t="s">
        <v>297</v>
      </c>
      <c r="S23" s="215"/>
      <c r="T23" s="242"/>
      <c r="U23" s="231" t="s">
        <v>260</v>
      </c>
      <c r="V23" s="242" t="s">
        <v>298</v>
      </c>
      <c r="W23" s="276"/>
      <c r="X23" s="277"/>
      <c r="Y23" s="245"/>
      <c r="Z23" s="265"/>
      <c r="AA23" s="265"/>
      <c r="AB23" s="266"/>
      <c r="AC23" s="245"/>
      <c r="AD23" s="265"/>
      <c r="AE23" s="265"/>
      <c r="AF23" s="266"/>
    </row>
    <row r="24" spans="1:32" ht="18.75" customHeight="1" x14ac:dyDescent="0.4">
      <c r="A24" s="236"/>
      <c r="B24" s="237"/>
      <c r="C24" s="238"/>
      <c r="D24" s="239"/>
      <c r="E24" s="240"/>
      <c r="F24" s="241"/>
      <c r="G24" s="242"/>
      <c r="H24" s="847"/>
      <c r="I24" s="231" t="s">
        <v>260</v>
      </c>
      <c r="J24" s="242" t="s">
        <v>299</v>
      </c>
      <c r="K24" s="242"/>
      <c r="L24" s="231"/>
      <c r="M24" s="231" t="s">
        <v>260</v>
      </c>
      <c r="N24" s="242" t="s">
        <v>300</v>
      </c>
      <c r="O24" s="231"/>
      <c r="P24" s="231"/>
      <c r="Q24" s="231" t="s">
        <v>260</v>
      </c>
      <c r="R24" s="242" t="s">
        <v>301</v>
      </c>
      <c r="S24" s="215"/>
      <c r="T24" s="242"/>
      <c r="U24" s="231" t="s">
        <v>260</v>
      </c>
      <c r="V24" s="242" t="s">
        <v>302</v>
      </c>
      <c r="W24" s="276"/>
      <c r="X24" s="277"/>
      <c r="Y24" s="245"/>
      <c r="Z24" s="265"/>
      <c r="AA24" s="265"/>
      <c r="AB24" s="266"/>
      <c r="AC24" s="245"/>
      <c r="AD24" s="265"/>
      <c r="AE24" s="265"/>
      <c r="AF24" s="266"/>
    </row>
    <row r="25" spans="1:32" ht="18.75" customHeight="1" x14ac:dyDescent="0.4">
      <c r="A25" s="236"/>
      <c r="B25" s="237"/>
      <c r="C25" s="238"/>
      <c r="D25" s="239"/>
      <c r="E25" s="240"/>
      <c r="F25" s="241"/>
      <c r="G25" s="242"/>
      <c r="H25" s="847"/>
      <c r="I25" s="231" t="s">
        <v>260</v>
      </c>
      <c r="J25" s="242" t="s">
        <v>303</v>
      </c>
      <c r="K25" s="242"/>
      <c r="L25" s="231"/>
      <c r="M25" s="231" t="s">
        <v>260</v>
      </c>
      <c r="N25" s="242" t="s">
        <v>304</v>
      </c>
      <c r="O25" s="231"/>
      <c r="P25" s="231"/>
      <c r="Q25" s="231" t="s">
        <v>260</v>
      </c>
      <c r="R25" s="242" t="s">
        <v>305</v>
      </c>
      <c r="S25" s="215"/>
      <c r="T25" s="242"/>
      <c r="U25" s="231" t="s">
        <v>260</v>
      </c>
      <c r="V25" s="242" t="s">
        <v>306</v>
      </c>
      <c r="W25" s="276"/>
      <c r="X25" s="277"/>
      <c r="Y25" s="245"/>
      <c r="Z25" s="265"/>
      <c r="AA25" s="265"/>
      <c r="AB25" s="266"/>
      <c r="AC25" s="245"/>
      <c r="AD25" s="265"/>
      <c r="AE25" s="265"/>
      <c r="AF25" s="266"/>
    </row>
    <row r="26" spans="1:32" ht="18.75" customHeight="1" x14ac:dyDescent="0.4">
      <c r="A26" s="236"/>
      <c r="B26" s="237"/>
      <c r="C26" s="238"/>
      <c r="D26" s="239"/>
      <c r="E26" s="240"/>
      <c r="F26" s="241"/>
      <c r="G26" s="242"/>
      <c r="H26" s="867"/>
      <c r="I26" s="231" t="s">
        <v>260</v>
      </c>
      <c r="J26" s="242" t="s">
        <v>307</v>
      </c>
      <c r="K26" s="242"/>
      <c r="L26" s="231"/>
      <c r="M26" s="231"/>
      <c r="N26" s="242"/>
      <c r="O26" s="231"/>
      <c r="P26" s="231"/>
      <c r="Q26" s="231"/>
      <c r="R26" s="242"/>
      <c r="S26" s="215"/>
      <c r="T26" s="278"/>
      <c r="U26" s="279"/>
      <c r="V26" s="278"/>
      <c r="W26" s="280"/>
      <c r="X26" s="281"/>
      <c r="Y26" s="245"/>
      <c r="Z26" s="265"/>
      <c r="AA26" s="265"/>
      <c r="AB26" s="266"/>
      <c r="AC26" s="245"/>
      <c r="AD26" s="265"/>
      <c r="AE26" s="265"/>
      <c r="AF26" s="266"/>
    </row>
    <row r="27" spans="1:32" ht="18.75" customHeight="1" x14ac:dyDescent="0.4">
      <c r="A27" s="221"/>
      <c r="B27" s="222"/>
      <c r="C27" s="223"/>
      <c r="D27" s="224"/>
      <c r="E27" s="225"/>
      <c r="F27" s="226"/>
      <c r="G27" s="235"/>
      <c r="H27" s="282" t="s">
        <v>308</v>
      </c>
      <c r="I27" s="228" t="s">
        <v>260</v>
      </c>
      <c r="J27" s="283" t="s">
        <v>287</v>
      </c>
      <c r="K27" s="283"/>
      <c r="L27" s="284"/>
      <c r="M27" s="256" t="s">
        <v>260</v>
      </c>
      <c r="N27" s="283" t="s">
        <v>309</v>
      </c>
      <c r="O27" s="283"/>
      <c r="P27" s="284"/>
      <c r="Q27" s="256" t="s">
        <v>260</v>
      </c>
      <c r="R27" s="285" t="s">
        <v>310</v>
      </c>
      <c r="S27" s="285"/>
      <c r="T27" s="286"/>
      <c r="U27" s="286"/>
      <c r="V27" s="286"/>
      <c r="W27" s="286"/>
      <c r="X27" s="287"/>
      <c r="Y27" s="233" t="s">
        <v>260</v>
      </c>
      <c r="Z27" s="234" t="s">
        <v>265</v>
      </c>
      <c r="AA27" s="234"/>
      <c r="AB27" s="235"/>
      <c r="AC27" s="233" t="s">
        <v>260</v>
      </c>
      <c r="AD27" s="234" t="s">
        <v>265</v>
      </c>
      <c r="AE27" s="234"/>
      <c r="AF27" s="235"/>
    </row>
    <row r="28" spans="1:32" ht="18.75" customHeight="1" x14ac:dyDescent="0.4">
      <c r="A28" s="236"/>
      <c r="B28" s="237"/>
      <c r="C28" s="238"/>
      <c r="D28" s="239"/>
      <c r="E28" s="240"/>
      <c r="F28" s="241"/>
      <c r="G28" s="244"/>
      <c r="H28" s="282" t="s">
        <v>259</v>
      </c>
      <c r="I28" s="231" t="s">
        <v>260</v>
      </c>
      <c r="J28" s="242" t="s">
        <v>261</v>
      </c>
      <c r="K28" s="242"/>
      <c r="L28" s="288"/>
      <c r="M28" s="231" t="s">
        <v>260</v>
      </c>
      <c r="N28" s="242" t="s">
        <v>264</v>
      </c>
      <c r="O28" s="242"/>
      <c r="P28" s="289"/>
      <c r="Q28" s="258"/>
      <c r="R28" s="290"/>
      <c r="S28" s="286"/>
      <c r="T28" s="286"/>
      <c r="U28" s="286"/>
      <c r="V28" s="286"/>
      <c r="W28" s="286"/>
      <c r="X28" s="287"/>
      <c r="Y28" s="243" t="s">
        <v>260</v>
      </c>
      <c r="Z28" s="242" t="s">
        <v>269</v>
      </c>
      <c r="AA28" s="262"/>
      <c r="AB28" s="244"/>
      <c r="AC28" s="243" t="s">
        <v>260</v>
      </c>
      <c r="AD28" s="242" t="s">
        <v>269</v>
      </c>
      <c r="AE28" s="262"/>
      <c r="AF28" s="244"/>
    </row>
    <row r="29" spans="1:32" ht="18.75" customHeight="1" x14ac:dyDescent="0.4">
      <c r="A29" s="236"/>
      <c r="B29" s="237"/>
      <c r="C29" s="238"/>
      <c r="D29" s="239"/>
      <c r="E29" s="240"/>
      <c r="F29" s="241"/>
      <c r="G29" s="244"/>
      <c r="H29" s="252" t="s">
        <v>311</v>
      </c>
      <c r="I29" s="253" t="s">
        <v>260</v>
      </c>
      <c r="J29" s="254" t="s">
        <v>262</v>
      </c>
      <c r="K29" s="255"/>
      <c r="L29" s="289"/>
      <c r="M29" s="258" t="s">
        <v>260</v>
      </c>
      <c r="N29" s="254" t="s">
        <v>263</v>
      </c>
      <c r="O29" s="258"/>
      <c r="P29" s="288"/>
      <c r="Q29" s="231"/>
      <c r="R29" s="215"/>
      <c r="S29" s="286"/>
      <c r="T29" s="286"/>
      <c r="U29" s="286"/>
      <c r="V29" s="286"/>
      <c r="W29" s="286"/>
      <c r="X29" s="287"/>
      <c r="Y29" s="215"/>
      <c r="Z29" s="242"/>
      <c r="AA29" s="242"/>
      <c r="AB29" s="244"/>
      <c r="AC29" s="291"/>
      <c r="AD29" s="242"/>
      <c r="AE29" s="242"/>
      <c r="AF29" s="244"/>
    </row>
    <row r="30" spans="1:32" ht="18.75" customHeight="1" x14ac:dyDescent="0.4">
      <c r="A30" s="236"/>
      <c r="B30" s="237"/>
      <c r="C30" s="238"/>
      <c r="D30" s="239"/>
      <c r="E30" s="240"/>
      <c r="F30" s="241"/>
      <c r="G30" s="244"/>
      <c r="H30" s="292" t="s">
        <v>312</v>
      </c>
      <c r="I30" s="293" t="s">
        <v>260</v>
      </c>
      <c r="J30" s="254" t="s">
        <v>313</v>
      </c>
      <c r="K30" s="255"/>
      <c r="L30" s="258" t="s">
        <v>260</v>
      </c>
      <c r="M30" s="254" t="s">
        <v>277</v>
      </c>
      <c r="N30" s="290"/>
      <c r="O30" s="290"/>
      <c r="P30" s="290"/>
      <c r="Q30" s="290"/>
      <c r="R30" s="290"/>
      <c r="S30" s="290"/>
      <c r="T30" s="290"/>
      <c r="U30" s="290"/>
      <c r="V30" s="290"/>
      <c r="W30" s="290"/>
      <c r="X30" s="294"/>
      <c r="Y30" s="215"/>
      <c r="Z30" s="215"/>
      <c r="AA30" s="215"/>
      <c r="AB30" s="215"/>
      <c r="AC30" s="291"/>
      <c r="AD30" s="215"/>
      <c r="AE30" s="215"/>
      <c r="AF30" s="295"/>
    </row>
    <row r="31" spans="1:32" ht="18.75" customHeight="1" x14ac:dyDescent="0.4">
      <c r="A31" s="236"/>
      <c r="B31" s="237"/>
      <c r="C31" s="238"/>
      <c r="D31" s="239"/>
      <c r="E31" s="240"/>
      <c r="F31" s="241"/>
      <c r="G31" s="244"/>
      <c r="H31" s="296" t="s">
        <v>314</v>
      </c>
      <c r="I31" s="293" t="s">
        <v>260</v>
      </c>
      <c r="J31" s="254" t="s">
        <v>313</v>
      </c>
      <c r="K31" s="255"/>
      <c r="L31" s="258" t="s">
        <v>260</v>
      </c>
      <c r="M31" s="254" t="s">
        <v>277</v>
      </c>
      <c r="N31" s="290"/>
      <c r="O31" s="290"/>
      <c r="P31" s="290"/>
      <c r="Q31" s="290"/>
      <c r="R31" s="290"/>
      <c r="S31" s="290"/>
      <c r="T31" s="290"/>
      <c r="U31" s="290"/>
      <c r="V31" s="290"/>
      <c r="W31" s="290"/>
      <c r="X31" s="294"/>
      <c r="Y31" s="291"/>
      <c r="Z31" s="262"/>
      <c r="AA31" s="262"/>
      <c r="AB31" s="244"/>
      <c r="AC31" s="291"/>
      <c r="AD31" s="262"/>
      <c r="AE31" s="262"/>
      <c r="AF31" s="244"/>
    </row>
    <row r="32" spans="1:32" ht="18.75" customHeight="1" x14ac:dyDescent="0.4">
      <c r="A32" s="236"/>
      <c r="B32" s="237"/>
      <c r="C32" s="238"/>
      <c r="D32" s="239"/>
      <c r="E32" s="240"/>
      <c r="F32" s="241"/>
      <c r="G32" s="244"/>
      <c r="H32" s="242" t="s">
        <v>315</v>
      </c>
      <c r="I32" s="297" t="s">
        <v>260</v>
      </c>
      <c r="J32" s="254" t="s">
        <v>287</v>
      </c>
      <c r="K32" s="254"/>
      <c r="L32" s="298" t="s">
        <v>260</v>
      </c>
      <c r="M32" s="254" t="s">
        <v>277</v>
      </c>
      <c r="N32" s="290"/>
      <c r="O32" s="290"/>
      <c r="P32" s="290"/>
      <c r="Q32" s="290"/>
      <c r="R32" s="290"/>
      <c r="S32" s="290"/>
      <c r="T32" s="290"/>
      <c r="U32" s="290"/>
      <c r="V32" s="290"/>
      <c r="W32" s="290"/>
      <c r="X32" s="294"/>
      <c r="Y32" s="291"/>
      <c r="Z32" s="262"/>
      <c r="AA32" s="262"/>
      <c r="AB32" s="244"/>
      <c r="AC32" s="291"/>
      <c r="AD32" s="262"/>
      <c r="AE32" s="262"/>
      <c r="AF32" s="244"/>
    </row>
    <row r="33" spans="1:32" ht="18.75" customHeight="1" x14ac:dyDescent="0.4">
      <c r="A33" s="243" t="s">
        <v>260</v>
      </c>
      <c r="B33" s="237" t="s">
        <v>316</v>
      </c>
      <c r="C33" s="238" t="s">
        <v>317</v>
      </c>
      <c r="D33" s="239"/>
      <c r="E33" s="240"/>
      <c r="F33" s="241"/>
      <c r="G33" s="244"/>
      <c r="H33" s="299" t="s">
        <v>318</v>
      </c>
      <c r="I33" s="297" t="s">
        <v>260</v>
      </c>
      <c r="J33" s="254" t="s">
        <v>287</v>
      </c>
      <c r="K33" s="254"/>
      <c r="L33" s="298" t="s">
        <v>260</v>
      </c>
      <c r="M33" s="254" t="s">
        <v>277</v>
      </c>
      <c r="N33" s="290"/>
      <c r="O33" s="290"/>
      <c r="P33" s="290"/>
      <c r="Q33" s="290"/>
      <c r="R33" s="290"/>
      <c r="S33" s="290"/>
      <c r="T33" s="290"/>
      <c r="U33" s="290"/>
      <c r="V33" s="290"/>
      <c r="W33" s="290"/>
      <c r="X33" s="294"/>
      <c r="Y33" s="291"/>
      <c r="Z33" s="262"/>
      <c r="AA33" s="262"/>
      <c r="AB33" s="244"/>
      <c r="AC33" s="291"/>
      <c r="AD33" s="262"/>
      <c r="AE33" s="262"/>
      <c r="AF33" s="244"/>
    </row>
    <row r="34" spans="1:32" ht="18.75" customHeight="1" x14ac:dyDescent="0.4">
      <c r="A34" s="241"/>
      <c r="B34" s="237"/>
      <c r="C34" s="238"/>
      <c r="D34" s="239"/>
      <c r="E34" s="240"/>
      <c r="F34" s="241"/>
      <c r="G34" s="244"/>
      <c r="H34" s="299" t="s">
        <v>319</v>
      </c>
      <c r="I34" s="297" t="s">
        <v>260</v>
      </c>
      <c r="J34" s="254" t="s">
        <v>287</v>
      </c>
      <c r="K34" s="254"/>
      <c r="L34" s="298" t="s">
        <v>260</v>
      </c>
      <c r="M34" s="254" t="s">
        <v>277</v>
      </c>
      <c r="N34" s="290"/>
      <c r="O34" s="290"/>
      <c r="P34" s="290"/>
      <c r="Q34" s="290"/>
      <c r="R34" s="290"/>
      <c r="S34" s="290"/>
      <c r="T34" s="290"/>
      <c r="U34" s="290"/>
      <c r="V34" s="290"/>
      <c r="W34" s="290"/>
      <c r="X34" s="294"/>
      <c r="Y34" s="291"/>
      <c r="Z34" s="262"/>
      <c r="AA34" s="262"/>
      <c r="AB34" s="244"/>
      <c r="AC34" s="291"/>
      <c r="AD34" s="262"/>
      <c r="AE34" s="262"/>
      <c r="AF34" s="244"/>
    </row>
    <row r="35" spans="1:32" ht="18.75" customHeight="1" x14ac:dyDescent="0.4">
      <c r="A35" s="236"/>
      <c r="B35" s="237"/>
      <c r="C35" s="238"/>
      <c r="D35" s="239"/>
      <c r="E35" s="240"/>
      <c r="F35" s="241"/>
      <c r="G35" s="244"/>
      <c r="H35" s="292" t="s">
        <v>320</v>
      </c>
      <c r="I35" s="253" t="s">
        <v>260</v>
      </c>
      <c r="J35" s="254" t="s">
        <v>287</v>
      </c>
      <c r="K35" s="254"/>
      <c r="L35" s="258" t="s">
        <v>260</v>
      </c>
      <c r="M35" s="254" t="s">
        <v>321</v>
      </c>
      <c r="N35" s="254"/>
      <c r="O35" s="258" t="s">
        <v>260</v>
      </c>
      <c r="P35" s="254" t="s">
        <v>322</v>
      </c>
      <c r="Q35" s="268"/>
      <c r="R35" s="258" t="s">
        <v>260</v>
      </c>
      <c r="S35" s="254" t="s">
        <v>323</v>
      </c>
      <c r="T35" s="268"/>
      <c r="U35" s="268"/>
      <c r="V35" s="254"/>
      <c r="W35" s="254"/>
      <c r="X35" s="259"/>
      <c r="Y35" s="291"/>
      <c r="Z35" s="262"/>
      <c r="AA35" s="262"/>
      <c r="AB35" s="244"/>
      <c r="AC35" s="291"/>
      <c r="AD35" s="262"/>
      <c r="AE35" s="262"/>
      <c r="AF35" s="244"/>
    </row>
    <row r="36" spans="1:32" ht="18.75" customHeight="1" x14ac:dyDescent="0.4">
      <c r="A36" s="236"/>
      <c r="B36" s="237"/>
      <c r="C36" s="238"/>
      <c r="D36" s="239"/>
      <c r="E36" s="240"/>
      <c r="F36" s="241"/>
      <c r="G36" s="244"/>
      <c r="H36" s="299" t="s">
        <v>324</v>
      </c>
      <c r="I36" s="293" t="s">
        <v>260</v>
      </c>
      <c r="J36" s="254" t="s">
        <v>287</v>
      </c>
      <c r="K36" s="254"/>
      <c r="L36" s="269" t="s">
        <v>260</v>
      </c>
      <c r="M36" s="254" t="s">
        <v>326</v>
      </c>
      <c r="N36" s="254"/>
      <c r="O36" s="231" t="s">
        <v>260</v>
      </c>
      <c r="P36" s="254" t="s">
        <v>327</v>
      </c>
      <c r="Q36" s="290"/>
      <c r="R36" s="290"/>
      <c r="S36" s="290"/>
      <c r="T36" s="290"/>
      <c r="U36" s="290"/>
      <c r="V36" s="290"/>
      <c r="W36" s="290"/>
      <c r="X36" s="294"/>
      <c r="Y36" s="291"/>
      <c r="Z36" s="262"/>
      <c r="AA36" s="262"/>
      <c r="AB36" s="244"/>
      <c r="AC36" s="291"/>
      <c r="AD36" s="262"/>
      <c r="AE36" s="262"/>
      <c r="AF36" s="244"/>
    </row>
    <row r="37" spans="1:32" ht="18.75" customHeight="1" x14ac:dyDescent="0.4">
      <c r="A37" s="236"/>
      <c r="B37" s="237"/>
      <c r="C37" s="238"/>
      <c r="D37" s="239"/>
      <c r="E37" s="240"/>
      <c r="F37" s="241"/>
      <c r="G37" s="244"/>
      <c r="H37" s="292" t="s">
        <v>328</v>
      </c>
      <c r="I37" s="293" t="s">
        <v>260</v>
      </c>
      <c r="J37" s="254" t="s">
        <v>287</v>
      </c>
      <c r="K37" s="255"/>
      <c r="L37" s="258" t="s">
        <v>260</v>
      </c>
      <c r="M37" s="254" t="s">
        <v>277</v>
      </c>
      <c r="N37" s="290"/>
      <c r="O37" s="290"/>
      <c r="P37" s="290"/>
      <c r="Q37" s="290"/>
      <c r="R37" s="290"/>
      <c r="S37" s="290"/>
      <c r="T37" s="290"/>
      <c r="U37" s="290"/>
      <c r="V37" s="290"/>
      <c r="W37" s="290"/>
      <c r="X37" s="294"/>
      <c r="Y37" s="291"/>
      <c r="Z37" s="262"/>
      <c r="AA37" s="262"/>
      <c r="AB37" s="244"/>
      <c r="AC37" s="291"/>
      <c r="AD37" s="262"/>
      <c r="AE37" s="262"/>
      <c r="AF37" s="244"/>
    </row>
    <row r="38" spans="1:32" ht="18.75" customHeight="1" x14ac:dyDescent="0.4">
      <c r="A38" s="236"/>
      <c r="B38" s="237"/>
      <c r="C38" s="238"/>
      <c r="D38" s="239"/>
      <c r="E38" s="240"/>
      <c r="F38" s="241"/>
      <c r="G38" s="244"/>
      <c r="H38" s="858" t="s">
        <v>288</v>
      </c>
      <c r="I38" s="269" t="s">
        <v>260</v>
      </c>
      <c r="J38" s="270" t="s">
        <v>313</v>
      </c>
      <c r="K38" s="270"/>
      <c r="L38" s="271"/>
      <c r="M38" s="272"/>
      <c r="N38" s="272"/>
      <c r="O38" s="271"/>
      <c r="P38" s="272"/>
      <c r="Q38" s="273"/>
      <c r="R38" s="271"/>
      <c r="S38" s="272"/>
      <c r="T38" s="273"/>
      <c r="U38" s="269" t="s">
        <v>260</v>
      </c>
      <c r="V38" s="270" t="s">
        <v>289</v>
      </c>
      <c r="W38" s="274"/>
      <c r="X38" s="275"/>
      <c r="Y38" s="291"/>
      <c r="Z38" s="262"/>
      <c r="AA38" s="262"/>
      <c r="AB38" s="244"/>
      <c r="AC38" s="291"/>
      <c r="AD38" s="262"/>
      <c r="AE38" s="262"/>
      <c r="AF38" s="244"/>
    </row>
    <row r="39" spans="1:32" ht="18.75" customHeight="1" x14ac:dyDescent="0.4">
      <c r="A39" s="236"/>
      <c r="B39" s="237"/>
      <c r="C39" s="238"/>
      <c r="D39" s="239"/>
      <c r="E39" s="240"/>
      <c r="F39" s="241"/>
      <c r="G39" s="244"/>
      <c r="H39" s="859"/>
      <c r="I39" s="231" t="s">
        <v>260</v>
      </c>
      <c r="J39" s="242" t="s">
        <v>290</v>
      </c>
      <c r="K39" s="242"/>
      <c r="L39" s="231"/>
      <c r="M39" s="231" t="s">
        <v>260</v>
      </c>
      <c r="N39" s="242" t="s">
        <v>329</v>
      </c>
      <c r="O39" s="231"/>
      <c r="P39" s="231"/>
      <c r="Q39" s="231" t="s">
        <v>260</v>
      </c>
      <c r="R39" s="242" t="s">
        <v>330</v>
      </c>
      <c r="S39" s="215"/>
      <c r="T39" s="242"/>
      <c r="U39" s="231" t="s">
        <v>260</v>
      </c>
      <c r="V39" s="242" t="s">
        <v>331</v>
      </c>
      <c r="W39" s="276"/>
      <c r="X39" s="277"/>
      <c r="Y39" s="291"/>
      <c r="Z39" s="262"/>
      <c r="AA39" s="262"/>
      <c r="AB39" s="244"/>
      <c r="AC39" s="291"/>
      <c r="AD39" s="262"/>
      <c r="AE39" s="262"/>
      <c r="AF39" s="244"/>
    </row>
    <row r="40" spans="1:32" ht="18.75" customHeight="1" x14ac:dyDescent="0.4">
      <c r="A40" s="236"/>
      <c r="B40" s="237"/>
      <c r="C40" s="300"/>
      <c r="D40" s="215"/>
      <c r="E40" s="301"/>
      <c r="F40" s="214"/>
      <c r="G40" s="302"/>
      <c r="H40" s="860"/>
      <c r="I40" s="231" t="s">
        <v>260</v>
      </c>
      <c r="J40" s="242" t="s">
        <v>332</v>
      </c>
      <c r="K40" s="242"/>
      <c r="L40" s="231"/>
      <c r="M40" s="231" t="s">
        <v>260</v>
      </c>
      <c r="N40" s="242" t="s">
        <v>295</v>
      </c>
      <c r="O40" s="231"/>
      <c r="P40" s="231"/>
      <c r="Q40" s="231" t="s">
        <v>260</v>
      </c>
      <c r="R40" s="242" t="s">
        <v>333</v>
      </c>
      <c r="S40" s="215"/>
      <c r="T40" s="242"/>
      <c r="U40" s="231" t="s">
        <v>260</v>
      </c>
      <c r="V40" s="242" t="s">
        <v>298</v>
      </c>
      <c r="W40" s="276"/>
      <c r="X40" s="303"/>
      <c r="Y40" s="262"/>
      <c r="Z40" s="262"/>
      <c r="AA40" s="262"/>
      <c r="AB40" s="302"/>
      <c r="AC40" s="262"/>
      <c r="AD40" s="262"/>
      <c r="AE40" s="262"/>
      <c r="AF40" s="302"/>
    </row>
    <row r="41" spans="1:32" ht="18.75" customHeight="1" x14ac:dyDescent="0.4">
      <c r="A41" s="304"/>
      <c r="B41" s="305"/>
      <c r="C41" s="301"/>
      <c r="D41" s="215"/>
      <c r="E41" s="301"/>
      <c r="F41" s="214"/>
      <c r="G41" s="302"/>
      <c r="H41" s="861"/>
      <c r="I41" s="231" t="s">
        <v>260</v>
      </c>
      <c r="J41" s="242" t="s">
        <v>334</v>
      </c>
      <c r="K41" s="242"/>
      <c r="L41" s="231"/>
      <c r="M41" s="231" t="s">
        <v>260</v>
      </c>
      <c r="N41" s="242" t="s">
        <v>335</v>
      </c>
      <c r="O41" s="231"/>
      <c r="P41" s="231"/>
      <c r="Q41" s="231" t="s">
        <v>260</v>
      </c>
      <c r="R41" s="242" t="s">
        <v>336</v>
      </c>
      <c r="S41" s="215"/>
      <c r="T41" s="242"/>
      <c r="U41" s="231" t="s">
        <v>260</v>
      </c>
      <c r="V41" s="242" t="s">
        <v>302</v>
      </c>
      <c r="W41" s="276"/>
      <c r="X41" s="303"/>
      <c r="Y41" s="262"/>
      <c r="Z41" s="262"/>
      <c r="AA41" s="262"/>
      <c r="AB41" s="302"/>
      <c r="AC41" s="262"/>
      <c r="AD41" s="262"/>
      <c r="AE41" s="262"/>
      <c r="AF41" s="302"/>
    </row>
    <row r="42" spans="1:32" ht="18.75" customHeight="1" x14ac:dyDescent="0.4">
      <c r="A42" s="236"/>
      <c r="B42" s="237"/>
      <c r="C42" s="238"/>
      <c r="D42" s="239"/>
      <c r="E42" s="240"/>
      <c r="F42" s="241"/>
      <c r="G42" s="244"/>
      <c r="H42" s="859"/>
      <c r="I42" s="231" t="s">
        <v>260</v>
      </c>
      <c r="J42" s="242" t="s">
        <v>337</v>
      </c>
      <c r="K42" s="242"/>
      <c r="L42" s="231"/>
      <c r="M42" s="231" t="s">
        <v>260</v>
      </c>
      <c r="N42" s="242" t="s">
        <v>304</v>
      </c>
      <c r="O42" s="231"/>
      <c r="P42" s="231"/>
      <c r="Q42" s="231" t="s">
        <v>260</v>
      </c>
      <c r="R42" s="242" t="s">
        <v>338</v>
      </c>
      <c r="S42" s="215"/>
      <c r="T42" s="242"/>
      <c r="U42" s="231" t="s">
        <v>260</v>
      </c>
      <c r="V42" s="242" t="s">
        <v>306</v>
      </c>
      <c r="W42" s="276"/>
      <c r="X42" s="277"/>
      <c r="Y42" s="291"/>
      <c r="Z42" s="262"/>
      <c r="AA42" s="262"/>
      <c r="AB42" s="244"/>
      <c r="AC42" s="291"/>
      <c r="AD42" s="262"/>
      <c r="AE42" s="262"/>
      <c r="AF42" s="244"/>
    </row>
    <row r="43" spans="1:32" ht="18.75" customHeight="1" x14ac:dyDescent="0.4">
      <c r="A43" s="306"/>
      <c r="B43" s="307"/>
      <c r="C43" s="308"/>
      <c r="D43" s="309"/>
      <c r="E43" s="310"/>
      <c r="F43" s="311"/>
      <c r="G43" s="312"/>
      <c r="H43" s="862"/>
      <c r="I43" s="279" t="s">
        <v>260</v>
      </c>
      <c r="J43" s="278" t="s">
        <v>339</v>
      </c>
      <c r="K43" s="278"/>
      <c r="L43" s="279"/>
      <c r="M43" s="279"/>
      <c r="N43" s="278"/>
      <c r="O43" s="279"/>
      <c r="P43" s="279"/>
      <c r="Q43" s="279"/>
      <c r="R43" s="278"/>
      <c r="S43" s="313"/>
      <c r="T43" s="278"/>
      <c r="U43" s="279"/>
      <c r="V43" s="278"/>
      <c r="W43" s="280"/>
      <c r="X43" s="281"/>
      <c r="Y43" s="314"/>
      <c r="Z43" s="315"/>
      <c r="AA43" s="315"/>
      <c r="AB43" s="312"/>
      <c r="AC43" s="314"/>
      <c r="AD43" s="315"/>
      <c r="AE43" s="315"/>
      <c r="AF43" s="312"/>
    </row>
    <row r="44" spans="1:32" ht="18.75" customHeight="1" x14ac:dyDescent="0.4">
      <c r="A44" s="242"/>
      <c r="B44" s="214"/>
      <c r="C44" s="242" t="s">
        <v>340</v>
      </c>
      <c r="D44" s="215"/>
      <c r="E44" s="242"/>
      <c r="F44" s="214"/>
      <c r="G44" s="262"/>
      <c r="H44" s="215"/>
      <c r="I44" s="231"/>
      <c r="J44" s="242"/>
      <c r="K44" s="242"/>
      <c r="L44" s="231"/>
      <c r="M44" s="242"/>
      <c r="N44" s="242"/>
      <c r="O44" s="242"/>
      <c r="P44" s="242"/>
      <c r="Q44" s="215"/>
      <c r="R44" s="215"/>
      <c r="S44" s="215"/>
      <c r="T44" s="215"/>
      <c r="U44" s="215"/>
      <c r="V44" s="215"/>
      <c r="W44" s="215"/>
      <c r="X44" s="215"/>
      <c r="Y44" s="262"/>
      <c r="Z44" s="262"/>
      <c r="AA44" s="262"/>
      <c r="AB44" s="262"/>
      <c r="AC44" s="262"/>
      <c r="AD44" s="262"/>
      <c r="AE44" s="262"/>
      <c r="AF44" s="262"/>
    </row>
    <row r="45" spans="1:32" ht="18.75" customHeight="1" x14ac:dyDescent="0.4">
      <c r="A45" s="242"/>
      <c r="B45" s="214"/>
      <c r="C45" s="242" t="s">
        <v>341</v>
      </c>
      <c r="D45" s="215"/>
      <c r="E45" s="242"/>
      <c r="F45" s="214"/>
      <c r="G45" s="262"/>
      <c r="H45" s="215"/>
      <c r="I45" s="231"/>
      <c r="J45" s="242"/>
      <c r="K45" s="242"/>
      <c r="L45" s="231"/>
      <c r="M45" s="242"/>
      <c r="N45" s="242"/>
      <c r="O45" s="242"/>
      <c r="P45" s="242"/>
      <c r="Q45" s="215"/>
      <c r="R45" s="215"/>
      <c r="S45" s="215"/>
      <c r="T45" s="215"/>
      <c r="U45" s="215"/>
      <c r="V45" s="215"/>
      <c r="W45" s="215"/>
      <c r="X45" s="215"/>
      <c r="Y45" s="262"/>
      <c r="Z45" s="262"/>
      <c r="AA45" s="262"/>
      <c r="AB45" s="262"/>
      <c r="AC45" s="262"/>
      <c r="AD45" s="262"/>
      <c r="AE45" s="262"/>
      <c r="AF45" s="262"/>
    </row>
    <row r="46" spans="1:32" ht="18.75" customHeight="1" x14ac:dyDescent="0.4">
      <c r="A46" s="316"/>
      <c r="B46" s="317"/>
      <c r="C46" s="316"/>
      <c r="D46" s="318"/>
      <c r="E46" s="316"/>
      <c r="F46" s="317"/>
      <c r="G46" s="319"/>
      <c r="H46" s="318"/>
      <c r="I46" s="320"/>
      <c r="J46" s="316"/>
      <c r="K46" s="316"/>
      <c r="L46" s="320"/>
      <c r="M46" s="316"/>
      <c r="N46" s="316"/>
      <c r="O46" s="316"/>
      <c r="P46" s="316"/>
      <c r="Q46" s="318"/>
      <c r="R46" s="318"/>
      <c r="S46" s="318"/>
      <c r="T46" s="318"/>
      <c r="U46" s="318"/>
      <c r="V46" s="318"/>
      <c r="W46" s="318"/>
      <c r="X46" s="318"/>
      <c r="Y46" s="319"/>
      <c r="Z46" s="319"/>
      <c r="AA46" s="319"/>
      <c r="AB46" s="319"/>
      <c r="AC46" s="319"/>
      <c r="AD46" s="319"/>
      <c r="AE46" s="319"/>
      <c r="AF46" s="319"/>
    </row>
    <row r="47" spans="1:32" ht="18.75" customHeight="1" x14ac:dyDescent="0.4">
      <c r="A47" s="316"/>
      <c r="B47" s="317"/>
      <c r="C47" s="316"/>
      <c r="D47" s="318"/>
      <c r="E47" s="316"/>
      <c r="F47" s="317"/>
      <c r="G47" s="319"/>
      <c r="H47" s="318"/>
      <c r="I47" s="320"/>
      <c r="J47" s="316"/>
      <c r="K47" s="316"/>
      <c r="L47" s="320"/>
      <c r="M47" s="316"/>
      <c r="N47" s="316"/>
      <c r="O47" s="320"/>
      <c r="P47" s="316"/>
      <c r="Q47" s="318"/>
      <c r="R47" s="318"/>
      <c r="S47" s="318"/>
      <c r="T47" s="318"/>
      <c r="U47" s="318"/>
      <c r="V47" s="318"/>
      <c r="W47" s="318"/>
      <c r="X47" s="318"/>
      <c r="Y47" s="319"/>
      <c r="Z47" s="319"/>
      <c r="AA47" s="319"/>
      <c r="AB47" s="319"/>
      <c r="AC47" s="319"/>
      <c r="AD47" s="319"/>
      <c r="AE47" s="319"/>
      <c r="AF47" s="319"/>
    </row>
    <row r="48" spans="1:32" ht="20.25" customHeight="1" x14ac:dyDescent="0.4">
      <c r="A48" s="317"/>
      <c r="B48" s="317"/>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row>
    <row r="49" spans="1:32" ht="20.25" customHeight="1" x14ac:dyDescent="0.4">
      <c r="A49" s="863" t="s">
        <v>342</v>
      </c>
      <c r="B49" s="863"/>
      <c r="C49" s="863"/>
      <c r="D49" s="863"/>
      <c r="E49" s="863"/>
      <c r="F49" s="863"/>
      <c r="G49" s="863"/>
      <c r="H49" s="863"/>
      <c r="I49" s="863"/>
      <c r="J49" s="863"/>
      <c r="K49" s="863"/>
      <c r="L49" s="863"/>
      <c r="M49" s="863"/>
      <c r="N49" s="863"/>
      <c r="O49" s="863"/>
      <c r="P49" s="863"/>
      <c r="Q49" s="863"/>
      <c r="R49" s="863"/>
      <c r="S49" s="863"/>
      <c r="T49" s="863"/>
      <c r="U49" s="863"/>
      <c r="V49" s="863"/>
      <c r="W49" s="863"/>
      <c r="X49" s="863"/>
      <c r="Y49" s="863"/>
      <c r="Z49" s="863"/>
      <c r="AA49" s="863"/>
      <c r="AB49" s="863"/>
      <c r="AC49" s="863"/>
      <c r="AD49" s="863"/>
      <c r="AE49" s="863"/>
      <c r="AF49" s="863"/>
    </row>
    <row r="50" spans="1:32" ht="20.25" customHeight="1" x14ac:dyDescent="0.4">
      <c r="A50" s="214"/>
      <c r="B50" s="214"/>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row>
    <row r="51" spans="1:32" ht="30" customHeight="1" x14ac:dyDescent="0.4">
      <c r="A51" s="214"/>
      <c r="B51" s="214"/>
      <c r="C51" s="215"/>
      <c r="D51" s="215"/>
      <c r="E51" s="215"/>
      <c r="F51" s="215"/>
      <c r="G51" s="215"/>
      <c r="H51" s="215"/>
      <c r="I51" s="215"/>
      <c r="J51" s="214"/>
      <c r="K51" s="214"/>
      <c r="L51" s="214"/>
      <c r="M51" s="214"/>
      <c r="N51" s="214"/>
      <c r="O51" s="214"/>
      <c r="P51" s="214"/>
      <c r="Q51" s="214"/>
      <c r="R51" s="214"/>
      <c r="S51" s="864" t="s">
        <v>252</v>
      </c>
      <c r="T51" s="865"/>
      <c r="U51" s="865"/>
      <c r="V51" s="866"/>
      <c r="W51" s="219"/>
      <c r="X51" s="219"/>
      <c r="Y51" s="219"/>
      <c r="Z51" s="219"/>
      <c r="AA51" s="219"/>
      <c r="AB51" s="219"/>
      <c r="AC51" s="219"/>
      <c r="AD51" s="219"/>
      <c r="AE51" s="219"/>
      <c r="AF51" s="220"/>
    </row>
    <row r="52" spans="1:32" ht="20.25" customHeight="1" x14ac:dyDescent="0.4">
      <c r="A52" s="214"/>
      <c r="B52" s="214"/>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row>
    <row r="53" spans="1:32" ht="17.25" customHeight="1" x14ac:dyDescent="0.4">
      <c r="A53" s="864" t="s">
        <v>253</v>
      </c>
      <c r="B53" s="865"/>
      <c r="C53" s="866"/>
      <c r="D53" s="864" t="s">
        <v>254</v>
      </c>
      <c r="E53" s="866"/>
      <c r="F53" s="864" t="s">
        <v>255</v>
      </c>
      <c r="G53" s="866"/>
      <c r="H53" s="864" t="s">
        <v>343</v>
      </c>
      <c r="I53" s="865"/>
      <c r="J53" s="865"/>
      <c r="K53" s="865"/>
      <c r="L53" s="865"/>
      <c r="M53" s="865"/>
      <c r="N53" s="865"/>
      <c r="O53" s="865"/>
      <c r="P53" s="865"/>
      <c r="Q53" s="865"/>
      <c r="R53" s="865"/>
      <c r="S53" s="865"/>
      <c r="T53" s="865"/>
      <c r="U53" s="865"/>
      <c r="V53" s="865"/>
      <c r="W53" s="865"/>
      <c r="X53" s="865"/>
      <c r="Y53" s="865"/>
      <c r="Z53" s="865"/>
      <c r="AA53" s="865"/>
      <c r="AB53" s="865"/>
      <c r="AC53" s="865"/>
      <c r="AD53" s="865"/>
      <c r="AE53" s="865"/>
      <c r="AF53" s="866"/>
    </row>
    <row r="54" spans="1:32" ht="18.75" customHeight="1" x14ac:dyDescent="0.4">
      <c r="A54" s="221"/>
      <c r="B54" s="222"/>
      <c r="C54" s="223"/>
      <c r="D54" s="226"/>
      <c r="E54" s="225"/>
      <c r="F54" s="226"/>
      <c r="G54" s="225"/>
      <c r="H54" s="227" t="s">
        <v>259</v>
      </c>
      <c r="I54" s="321" t="s">
        <v>260</v>
      </c>
      <c r="J54" s="229" t="s">
        <v>261</v>
      </c>
      <c r="K54" s="229"/>
      <c r="L54" s="229"/>
      <c r="M54" s="214" t="s">
        <v>260</v>
      </c>
      <c r="N54" s="229" t="s">
        <v>263</v>
      </c>
      <c r="O54" s="229"/>
      <c r="P54" s="229"/>
      <c r="Q54" s="229"/>
      <c r="R54" s="229"/>
      <c r="S54" s="229"/>
      <c r="T54" s="229"/>
      <c r="U54" s="229"/>
      <c r="V54" s="229"/>
      <c r="W54" s="229"/>
      <c r="X54" s="229"/>
      <c r="Y54" s="285"/>
      <c r="Z54" s="286"/>
      <c r="AA54" s="286"/>
      <c r="AB54" s="286"/>
      <c r="AC54" s="286"/>
      <c r="AD54" s="286"/>
      <c r="AE54" s="286"/>
      <c r="AF54" s="287"/>
    </row>
    <row r="55" spans="1:32" ht="18.75" customHeight="1" x14ac:dyDescent="0.4">
      <c r="A55" s="236"/>
      <c r="B55" s="237"/>
      <c r="C55" s="238"/>
      <c r="D55" s="241"/>
      <c r="E55" s="240"/>
      <c r="F55" s="241"/>
      <c r="G55" s="240"/>
      <c r="H55" s="841" t="s">
        <v>266</v>
      </c>
      <c r="I55" s="851" t="s">
        <v>260</v>
      </c>
      <c r="J55" s="845" t="s">
        <v>267</v>
      </c>
      <c r="K55" s="845"/>
      <c r="L55" s="845"/>
      <c r="M55" s="843" t="s">
        <v>260</v>
      </c>
      <c r="N55" s="845" t="s">
        <v>282</v>
      </c>
      <c r="O55" s="845"/>
      <c r="P55" s="845"/>
      <c r="Q55" s="848"/>
      <c r="R55" s="848"/>
      <c r="S55" s="848"/>
      <c r="T55" s="848"/>
      <c r="U55" s="242"/>
      <c r="V55" s="242"/>
      <c r="W55" s="242"/>
      <c r="X55" s="242"/>
      <c r="Y55" s="322"/>
      <c r="Z55" s="215"/>
      <c r="AA55" s="215"/>
      <c r="AB55" s="215"/>
      <c r="AC55" s="215"/>
      <c r="AD55" s="215"/>
      <c r="AE55" s="215"/>
      <c r="AF55" s="295"/>
    </row>
    <row r="56" spans="1:32" ht="18.75" customHeight="1" x14ac:dyDescent="0.4">
      <c r="A56" s="236"/>
      <c r="B56" s="237"/>
      <c r="C56" s="238"/>
      <c r="D56" s="241"/>
      <c r="E56" s="240"/>
      <c r="F56" s="241"/>
      <c r="G56" s="240"/>
      <c r="H56" s="850"/>
      <c r="I56" s="852"/>
      <c r="J56" s="846"/>
      <c r="K56" s="846"/>
      <c r="L56" s="846"/>
      <c r="M56" s="844"/>
      <c r="N56" s="846"/>
      <c r="O56" s="846"/>
      <c r="P56" s="846"/>
      <c r="Q56" s="853"/>
      <c r="R56" s="853"/>
      <c r="S56" s="853"/>
      <c r="T56" s="853"/>
      <c r="U56" s="229"/>
      <c r="V56" s="229"/>
      <c r="W56" s="229"/>
      <c r="X56" s="229"/>
      <c r="Y56" s="286"/>
      <c r="Z56" s="286"/>
      <c r="AA56" s="286"/>
      <c r="AB56" s="286"/>
      <c r="AC56" s="286"/>
      <c r="AD56" s="286"/>
      <c r="AE56" s="286"/>
      <c r="AF56" s="287"/>
    </row>
    <row r="57" spans="1:32" ht="18.75" customHeight="1" x14ac:dyDescent="0.15">
      <c r="A57" s="246" t="s">
        <v>270</v>
      </c>
      <c r="B57" s="247" t="s">
        <v>270</v>
      </c>
      <c r="C57" s="247" t="s">
        <v>270</v>
      </c>
      <c r="D57" s="248" t="s">
        <v>270</v>
      </c>
      <c r="E57" s="247" t="s">
        <v>270</v>
      </c>
      <c r="F57" s="248" t="s">
        <v>270</v>
      </c>
      <c r="G57" s="247" t="s">
        <v>270</v>
      </c>
      <c r="H57" s="854" t="s">
        <v>271</v>
      </c>
      <c r="I57" s="851" t="s">
        <v>260</v>
      </c>
      <c r="J57" s="848" t="s">
        <v>272</v>
      </c>
      <c r="K57" s="848"/>
      <c r="L57" s="848"/>
      <c r="M57" s="843" t="s">
        <v>260</v>
      </c>
      <c r="N57" s="848" t="s">
        <v>273</v>
      </c>
      <c r="O57" s="848"/>
      <c r="P57" s="848"/>
      <c r="Q57" s="848" t="s">
        <v>270</v>
      </c>
      <c r="R57" s="848" t="s">
        <v>270</v>
      </c>
      <c r="S57" s="848" t="s">
        <v>270</v>
      </c>
      <c r="T57" s="848" t="s">
        <v>270</v>
      </c>
      <c r="U57" s="214"/>
      <c r="V57" s="214"/>
      <c r="W57" s="214"/>
      <c r="X57" s="214"/>
      <c r="Y57" s="323" t="s">
        <v>270</v>
      </c>
      <c r="Z57" s="214"/>
      <c r="AA57" s="214"/>
      <c r="AB57" s="214"/>
      <c r="AC57" s="214"/>
      <c r="AD57" s="214"/>
      <c r="AE57" s="214"/>
      <c r="AF57" s="237" t="s">
        <v>270</v>
      </c>
    </row>
    <row r="58" spans="1:32" ht="18.75" customHeight="1" x14ac:dyDescent="0.15">
      <c r="A58" s="246" t="s">
        <v>270</v>
      </c>
      <c r="B58" s="247" t="s">
        <v>270</v>
      </c>
      <c r="C58" s="247" t="s">
        <v>270</v>
      </c>
      <c r="D58" s="248" t="s">
        <v>270</v>
      </c>
      <c r="E58" s="247" t="s">
        <v>270</v>
      </c>
      <c r="F58" s="248" t="s">
        <v>270</v>
      </c>
      <c r="G58" s="247" t="s">
        <v>270</v>
      </c>
      <c r="H58" s="855"/>
      <c r="I58" s="856"/>
      <c r="J58" s="849"/>
      <c r="K58" s="849"/>
      <c r="L58" s="849"/>
      <c r="M58" s="857"/>
      <c r="N58" s="849"/>
      <c r="O58" s="849"/>
      <c r="P58" s="849"/>
      <c r="Q58" s="849"/>
      <c r="R58" s="849"/>
      <c r="S58" s="849"/>
      <c r="T58" s="849"/>
      <c r="U58" s="324" t="s">
        <v>270</v>
      </c>
      <c r="V58" s="324" t="s">
        <v>270</v>
      </c>
      <c r="W58" s="324" t="s">
        <v>270</v>
      </c>
      <c r="X58" s="324" t="s">
        <v>270</v>
      </c>
      <c r="Y58" s="324" t="s">
        <v>270</v>
      </c>
      <c r="Z58" s="324" t="s">
        <v>270</v>
      </c>
      <c r="AA58" s="324" t="s">
        <v>270</v>
      </c>
      <c r="AB58" s="324" t="s">
        <v>270</v>
      </c>
      <c r="AC58" s="324" t="s">
        <v>270</v>
      </c>
      <c r="AD58" s="324" t="s">
        <v>270</v>
      </c>
      <c r="AE58" s="324" t="s">
        <v>270</v>
      </c>
      <c r="AF58" s="325" t="s">
        <v>270</v>
      </c>
    </row>
    <row r="59" spans="1:32" ht="18.75" customHeight="1" x14ac:dyDescent="0.4">
      <c r="A59" s="236"/>
      <c r="B59" s="237"/>
      <c r="C59" s="238"/>
      <c r="D59" s="241"/>
      <c r="E59" s="240"/>
      <c r="F59" s="241"/>
      <c r="G59" s="240"/>
      <c r="H59" s="841" t="s">
        <v>274</v>
      </c>
      <c r="I59" s="851" t="s">
        <v>260</v>
      </c>
      <c r="J59" s="845" t="s">
        <v>267</v>
      </c>
      <c r="K59" s="845"/>
      <c r="L59" s="845"/>
      <c r="M59" s="843" t="s">
        <v>260</v>
      </c>
      <c r="N59" s="845" t="s">
        <v>282</v>
      </c>
      <c r="O59" s="845"/>
      <c r="P59" s="845"/>
      <c r="Q59" s="848"/>
      <c r="R59" s="848"/>
      <c r="S59" s="848"/>
      <c r="T59" s="848"/>
      <c r="U59" s="242"/>
      <c r="V59" s="242"/>
      <c r="W59" s="242"/>
      <c r="X59" s="242"/>
      <c r="Y59" s="322"/>
      <c r="Z59" s="215"/>
      <c r="AA59" s="215"/>
      <c r="AB59" s="215"/>
      <c r="AC59" s="215"/>
      <c r="AD59" s="215"/>
      <c r="AE59" s="215"/>
      <c r="AF59" s="295"/>
    </row>
    <row r="60" spans="1:32" ht="18.75" customHeight="1" x14ac:dyDescent="0.4">
      <c r="A60" s="236"/>
      <c r="B60" s="237"/>
      <c r="C60" s="238"/>
      <c r="D60" s="241"/>
      <c r="E60" s="240"/>
      <c r="F60" s="241"/>
      <c r="G60" s="240"/>
      <c r="H60" s="850"/>
      <c r="I60" s="852"/>
      <c r="J60" s="846"/>
      <c r="K60" s="846"/>
      <c r="L60" s="846"/>
      <c r="M60" s="844"/>
      <c r="N60" s="846"/>
      <c r="O60" s="846"/>
      <c r="P60" s="846"/>
      <c r="Q60" s="853"/>
      <c r="R60" s="853"/>
      <c r="S60" s="853"/>
      <c r="T60" s="853"/>
      <c r="U60" s="229"/>
      <c r="V60" s="229"/>
      <c r="W60" s="229"/>
      <c r="X60" s="229"/>
      <c r="Y60" s="286"/>
      <c r="Z60" s="286"/>
      <c r="AA60" s="286"/>
      <c r="AB60" s="286"/>
      <c r="AC60" s="286"/>
      <c r="AD60" s="286"/>
      <c r="AE60" s="286"/>
      <c r="AF60" s="287"/>
    </row>
    <row r="61" spans="1:32" ht="18.75" customHeight="1" x14ac:dyDescent="0.4">
      <c r="A61" s="243" t="s">
        <v>260</v>
      </c>
      <c r="B61" s="237" t="s">
        <v>278</v>
      </c>
      <c r="C61" s="238" t="s">
        <v>280</v>
      </c>
      <c r="D61" s="241"/>
      <c r="E61" s="240"/>
      <c r="F61" s="241"/>
      <c r="G61" s="240"/>
      <c r="H61" s="326" t="s">
        <v>275</v>
      </c>
      <c r="I61" s="214" t="s">
        <v>260</v>
      </c>
      <c r="J61" s="242" t="s">
        <v>276</v>
      </c>
      <c r="K61" s="242"/>
      <c r="L61" s="214" t="s">
        <v>260</v>
      </c>
      <c r="M61" s="242" t="s">
        <v>344</v>
      </c>
      <c r="N61" s="242"/>
      <c r="O61" s="215"/>
      <c r="P61" s="215"/>
      <c r="Q61" s="215"/>
      <c r="R61" s="215"/>
      <c r="S61" s="215"/>
      <c r="T61" s="215"/>
      <c r="U61" s="215"/>
      <c r="V61" s="215"/>
      <c r="W61" s="215"/>
      <c r="X61" s="215"/>
      <c r="Y61" s="215"/>
      <c r="Z61" s="215"/>
      <c r="AA61" s="215"/>
      <c r="AB61" s="215"/>
      <c r="AC61" s="215"/>
      <c r="AD61" s="215"/>
      <c r="AE61" s="215"/>
      <c r="AF61" s="295"/>
    </row>
    <row r="62" spans="1:32" ht="18.75" customHeight="1" x14ac:dyDescent="0.4">
      <c r="A62" s="236"/>
      <c r="B62" s="237"/>
      <c r="C62" s="238"/>
      <c r="D62" s="241"/>
      <c r="E62" s="240"/>
      <c r="F62" s="241"/>
      <c r="G62" s="240"/>
      <c r="H62" s="841" t="s">
        <v>281</v>
      </c>
      <c r="I62" s="843" t="s">
        <v>260</v>
      </c>
      <c r="J62" s="845" t="s">
        <v>345</v>
      </c>
      <c r="K62" s="845"/>
      <c r="L62" s="845"/>
      <c r="M62" s="843" t="s">
        <v>260</v>
      </c>
      <c r="N62" s="845" t="s">
        <v>346</v>
      </c>
      <c r="O62" s="845"/>
      <c r="P62" s="845"/>
      <c r="Q62" s="322"/>
      <c r="R62" s="322"/>
      <c r="S62" s="322"/>
      <c r="T62" s="322"/>
      <c r="U62" s="322"/>
      <c r="V62" s="322"/>
      <c r="W62" s="322"/>
      <c r="X62" s="322"/>
      <c r="Y62" s="322"/>
      <c r="Z62" s="322"/>
      <c r="AA62" s="322"/>
      <c r="AB62" s="322"/>
      <c r="AC62" s="322"/>
      <c r="AD62" s="322"/>
      <c r="AE62" s="322"/>
      <c r="AF62" s="327"/>
    </row>
    <row r="63" spans="1:32" ht="18.75" customHeight="1" x14ac:dyDescent="0.4">
      <c r="A63" s="241"/>
      <c r="B63" s="214"/>
      <c r="C63" s="238"/>
      <c r="D63" s="241"/>
      <c r="E63" s="240"/>
      <c r="F63" s="241"/>
      <c r="G63" s="240"/>
      <c r="H63" s="847"/>
      <c r="I63" s="844"/>
      <c r="J63" s="846"/>
      <c r="K63" s="846"/>
      <c r="L63" s="846"/>
      <c r="M63" s="844"/>
      <c r="N63" s="846"/>
      <c r="O63" s="846"/>
      <c r="P63" s="846"/>
      <c r="Q63" s="286"/>
      <c r="R63" s="286"/>
      <c r="S63" s="286"/>
      <c r="T63" s="286"/>
      <c r="U63" s="286"/>
      <c r="V63" s="286"/>
      <c r="W63" s="286"/>
      <c r="X63" s="286"/>
      <c r="Y63" s="286"/>
      <c r="Z63" s="286"/>
      <c r="AA63" s="286"/>
      <c r="AB63" s="286"/>
      <c r="AC63" s="286"/>
      <c r="AD63" s="286"/>
      <c r="AE63" s="286"/>
      <c r="AF63" s="287"/>
    </row>
    <row r="64" spans="1:32" ht="18.75" customHeight="1" x14ac:dyDescent="0.4">
      <c r="A64" s="236"/>
      <c r="B64" s="237"/>
      <c r="C64" s="238"/>
      <c r="D64" s="241"/>
      <c r="E64" s="240"/>
      <c r="F64" s="241"/>
      <c r="G64" s="242"/>
      <c r="H64" s="841" t="s">
        <v>283</v>
      </c>
      <c r="I64" s="843" t="s">
        <v>260</v>
      </c>
      <c r="J64" s="845" t="s">
        <v>345</v>
      </c>
      <c r="K64" s="845"/>
      <c r="L64" s="845"/>
      <c r="M64" s="843" t="s">
        <v>260</v>
      </c>
      <c r="N64" s="845" t="s">
        <v>346</v>
      </c>
      <c r="O64" s="845"/>
      <c r="P64" s="845"/>
      <c r="Q64" s="322"/>
      <c r="R64" s="322"/>
      <c r="S64" s="322"/>
      <c r="T64" s="322"/>
      <c r="U64" s="322"/>
      <c r="V64" s="322"/>
      <c r="W64" s="322"/>
      <c r="X64" s="322"/>
      <c r="Y64" s="322"/>
      <c r="Z64" s="322"/>
      <c r="AA64" s="322"/>
      <c r="AB64" s="322"/>
      <c r="AC64" s="322"/>
      <c r="AD64" s="322"/>
      <c r="AE64" s="322"/>
      <c r="AF64" s="327"/>
    </row>
    <row r="65" spans="1:32" ht="18.75" customHeight="1" x14ac:dyDescent="0.4">
      <c r="A65" s="236"/>
      <c r="B65" s="237"/>
      <c r="C65" s="238"/>
      <c r="D65" s="241"/>
      <c r="E65" s="240"/>
      <c r="F65" s="241"/>
      <c r="G65" s="242"/>
      <c r="H65" s="842"/>
      <c r="I65" s="844"/>
      <c r="J65" s="846"/>
      <c r="K65" s="846"/>
      <c r="L65" s="846"/>
      <c r="M65" s="844"/>
      <c r="N65" s="846"/>
      <c r="O65" s="846"/>
      <c r="P65" s="846"/>
      <c r="Q65" s="286"/>
      <c r="R65" s="286"/>
      <c r="S65" s="286"/>
      <c r="T65" s="286"/>
      <c r="U65" s="286"/>
      <c r="V65" s="286"/>
      <c r="W65" s="286"/>
      <c r="X65" s="286"/>
      <c r="Y65" s="286"/>
      <c r="Z65" s="286"/>
      <c r="AA65" s="286"/>
      <c r="AB65" s="286"/>
      <c r="AC65" s="286"/>
      <c r="AD65" s="286"/>
      <c r="AE65" s="286"/>
      <c r="AF65" s="287"/>
    </row>
    <row r="66" spans="1:32" ht="18.75" customHeight="1" x14ac:dyDescent="0.4">
      <c r="A66" s="236"/>
      <c r="B66" s="307"/>
      <c r="C66" s="308"/>
      <c r="D66" s="309"/>
      <c r="E66" s="240"/>
      <c r="F66" s="311"/>
      <c r="G66" s="240"/>
      <c r="H66" s="328" t="s">
        <v>286</v>
      </c>
      <c r="I66" s="329" t="s">
        <v>260</v>
      </c>
      <c r="J66" s="254" t="s">
        <v>287</v>
      </c>
      <c r="K66" s="254"/>
      <c r="L66" s="298" t="s">
        <v>260</v>
      </c>
      <c r="M66" s="254" t="s">
        <v>277</v>
      </c>
      <c r="N66" s="254"/>
      <c r="O66" s="290"/>
      <c r="P66" s="254"/>
      <c r="Q66" s="286"/>
      <c r="R66" s="286"/>
      <c r="S66" s="286"/>
      <c r="T66" s="286"/>
      <c r="U66" s="286"/>
      <c r="V66" s="286"/>
      <c r="W66" s="286"/>
      <c r="X66" s="286"/>
      <c r="Y66" s="330"/>
      <c r="Z66" s="262"/>
      <c r="AA66" s="262"/>
      <c r="AB66" s="262"/>
      <c r="AC66" s="330"/>
      <c r="AD66" s="262"/>
      <c r="AE66" s="262"/>
      <c r="AF66" s="244"/>
    </row>
    <row r="67" spans="1:32" ht="18.75" customHeight="1" x14ac:dyDescent="0.4">
      <c r="A67" s="221"/>
      <c r="B67" s="222"/>
      <c r="C67" s="223"/>
      <c r="D67" s="224"/>
      <c r="E67" s="225"/>
      <c r="F67" s="226"/>
      <c r="G67" s="235"/>
      <c r="H67" s="331" t="s">
        <v>308</v>
      </c>
      <c r="I67" s="321" t="s">
        <v>260</v>
      </c>
      <c r="J67" s="283" t="s">
        <v>287</v>
      </c>
      <c r="K67" s="283"/>
      <c r="L67" s="284"/>
      <c r="M67" s="332" t="s">
        <v>260</v>
      </c>
      <c r="N67" s="283" t="s">
        <v>309</v>
      </c>
      <c r="O67" s="283"/>
      <c r="P67" s="284"/>
      <c r="Q67" s="332" t="s">
        <v>260</v>
      </c>
      <c r="R67" s="285" t="s">
        <v>310</v>
      </c>
      <c r="S67" s="285"/>
      <c r="T67" s="285"/>
      <c r="U67" s="285"/>
      <c r="V67" s="283"/>
      <c r="W67" s="283"/>
      <c r="X67" s="283"/>
      <c r="Y67" s="283"/>
      <c r="Z67" s="283"/>
      <c r="AA67" s="283"/>
      <c r="AB67" s="283"/>
      <c r="AC67" s="283"/>
      <c r="AD67" s="283"/>
      <c r="AE67" s="283"/>
      <c r="AF67" s="333"/>
    </row>
    <row r="68" spans="1:32" ht="18.75" customHeight="1" x14ac:dyDescent="0.4">
      <c r="A68" s="236"/>
      <c r="B68" s="237"/>
      <c r="C68" s="238"/>
      <c r="D68" s="239"/>
      <c r="E68" s="240"/>
      <c r="F68" s="241"/>
      <c r="G68" s="244"/>
      <c r="H68" s="282" t="s">
        <v>259</v>
      </c>
      <c r="I68" s="214" t="s">
        <v>260</v>
      </c>
      <c r="J68" s="242" t="s">
        <v>261</v>
      </c>
      <c r="K68" s="242"/>
      <c r="L68" s="288"/>
      <c r="M68" s="214" t="s">
        <v>260</v>
      </c>
      <c r="N68" s="242" t="s">
        <v>263</v>
      </c>
      <c r="O68" s="242"/>
      <c r="P68" s="289"/>
      <c r="Q68" s="298"/>
      <c r="R68" s="290"/>
      <c r="S68" s="286"/>
      <c r="T68" s="286"/>
      <c r="U68" s="286"/>
      <c r="V68" s="286"/>
      <c r="W68" s="286"/>
      <c r="X68" s="286"/>
      <c r="Y68" s="290"/>
      <c r="Z68" s="254"/>
      <c r="AA68" s="254"/>
      <c r="AB68" s="334"/>
      <c r="AC68" s="334"/>
      <c r="AD68" s="254"/>
      <c r="AE68" s="254"/>
      <c r="AF68" s="335"/>
    </row>
    <row r="69" spans="1:32" ht="18.75" customHeight="1" x14ac:dyDescent="0.4">
      <c r="A69" s="236"/>
      <c r="B69" s="237"/>
      <c r="C69" s="238"/>
      <c r="D69" s="239"/>
      <c r="E69" s="240"/>
      <c r="F69" s="241"/>
      <c r="G69" s="244"/>
      <c r="H69" s="252" t="s">
        <v>311</v>
      </c>
      <c r="I69" s="329" t="s">
        <v>260</v>
      </c>
      <c r="J69" s="254" t="s">
        <v>261</v>
      </c>
      <c r="K69" s="254"/>
      <c r="L69" s="289"/>
      <c r="M69" s="298" t="s">
        <v>260</v>
      </c>
      <c r="N69" s="254" t="s">
        <v>263</v>
      </c>
      <c r="O69" s="298"/>
      <c r="P69" s="288"/>
      <c r="Q69" s="214"/>
      <c r="R69" s="215"/>
      <c r="S69" s="286"/>
      <c r="T69" s="286"/>
      <c r="U69" s="286"/>
      <c r="V69" s="286"/>
      <c r="W69" s="286"/>
      <c r="X69" s="290"/>
      <c r="Y69" s="215"/>
      <c r="Z69" s="242"/>
      <c r="AA69" s="242"/>
      <c r="AB69" s="262"/>
      <c r="AC69" s="336"/>
      <c r="AD69" s="242"/>
      <c r="AE69" s="242"/>
      <c r="AF69" s="244"/>
    </row>
    <row r="70" spans="1:32" ht="18.75" customHeight="1" x14ac:dyDescent="0.4">
      <c r="A70" s="236"/>
      <c r="B70" s="237"/>
      <c r="C70" s="238"/>
      <c r="D70" s="239"/>
      <c r="E70" s="240"/>
      <c r="F70" s="241"/>
      <c r="G70" s="244"/>
      <c r="H70" s="292" t="s">
        <v>312</v>
      </c>
      <c r="I70" s="329" t="s">
        <v>260</v>
      </c>
      <c r="J70" s="254" t="s">
        <v>287</v>
      </c>
      <c r="K70" s="254"/>
      <c r="L70" s="298" t="s">
        <v>260</v>
      </c>
      <c r="M70" s="254" t="s">
        <v>277</v>
      </c>
      <c r="N70" s="290"/>
      <c r="O70" s="254"/>
      <c r="P70" s="254"/>
      <c r="Q70" s="254"/>
      <c r="R70" s="254"/>
      <c r="S70" s="254"/>
      <c r="T70" s="254"/>
      <c r="U70" s="254"/>
      <c r="V70" s="254"/>
      <c r="W70" s="254"/>
      <c r="X70" s="254"/>
      <c r="Y70" s="254"/>
      <c r="Z70" s="254"/>
      <c r="AA70" s="254"/>
      <c r="AB70" s="254"/>
      <c r="AC70" s="254"/>
      <c r="AD70" s="254"/>
      <c r="AE70" s="254"/>
      <c r="AF70" s="259"/>
    </row>
    <row r="71" spans="1:32" ht="18.75" customHeight="1" x14ac:dyDescent="0.4">
      <c r="A71" s="236"/>
      <c r="B71" s="237"/>
      <c r="C71" s="238"/>
      <c r="D71" s="239"/>
      <c r="E71" s="240"/>
      <c r="F71" s="241"/>
      <c r="G71" s="244"/>
      <c r="H71" s="296" t="s">
        <v>314</v>
      </c>
      <c r="I71" s="329" t="s">
        <v>260</v>
      </c>
      <c r="J71" s="254" t="s">
        <v>287</v>
      </c>
      <c r="K71" s="254"/>
      <c r="L71" s="298" t="s">
        <v>260</v>
      </c>
      <c r="M71" s="254" t="s">
        <v>277</v>
      </c>
      <c r="N71" s="290"/>
      <c r="O71" s="254"/>
      <c r="P71" s="254"/>
      <c r="Q71" s="254"/>
      <c r="R71" s="254"/>
      <c r="S71" s="254"/>
      <c r="T71" s="254"/>
      <c r="U71" s="254"/>
      <c r="V71" s="254"/>
      <c r="W71" s="254"/>
      <c r="X71" s="254"/>
      <c r="Y71" s="254"/>
      <c r="Z71" s="254"/>
      <c r="AA71" s="254"/>
      <c r="AB71" s="254"/>
      <c r="AC71" s="254"/>
      <c r="AD71" s="254"/>
      <c r="AE71" s="254"/>
      <c r="AF71" s="259"/>
    </row>
    <row r="72" spans="1:32" ht="18.75" customHeight="1" x14ac:dyDescent="0.4">
      <c r="A72" s="243" t="s">
        <v>260</v>
      </c>
      <c r="B72" s="237" t="s">
        <v>316</v>
      </c>
      <c r="C72" s="238" t="s">
        <v>347</v>
      </c>
      <c r="D72" s="239"/>
      <c r="E72" s="240"/>
      <c r="F72" s="241"/>
      <c r="G72" s="244"/>
      <c r="H72" s="292" t="s">
        <v>348</v>
      </c>
      <c r="I72" s="329" t="s">
        <v>260</v>
      </c>
      <c r="J72" s="254" t="s">
        <v>287</v>
      </c>
      <c r="K72" s="254"/>
      <c r="L72" s="298" t="s">
        <v>260</v>
      </c>
      <c r="M72" s="254" t="s">
        <v>277</v>
      </c>
      <c r="N72" s="290"/>
      <c r="O72" s="254"/>
      <c r="P72" s="254"/>
      <c r="Q72" s="254"/>
      <c r="R72" s="254"/>
      <c r="S72" s="254"/>
      <c r="T72" s="254"/>
      <c r="U72" s="254"/>
      <c r="V72" s="254"/>
      <c r="W72" s="254"/>
      <c r="X72" s="254"/>
      <c r="Y72" s="254"/>
      <c r="Z72" s="254"/>
      <c r="AA72" s="254"/>
      <c r="AB72" s="254"/>
      <c r="AC72" s="254"/>
      <c r="AD72" s="254"/>
      <c r="AE72" s="254"/>
      <c r="AF72" s="259"/>
    </row>
    <row r="73" spans="1:32" ht="18.75" customHeight="1" x14ac:dyDescent="0.4">
      <c r="A73" s="236"/>
      <c r="B73" s="237"/>
      <c r="C73" s="238"/>
      <c r="D73" s="239"/>
      <c r="E73" s="240"/>
      <c r="F73" s="241"/>
      <c r="G73" s="244"/>
      <c r="H73" s="299" t="s">
        <v>318</v>
      </c>
      <c r="I73" s="329" t="s">
        <v>260</v>
      </c>
      <c r="J73" s="254" t="s">
        <v>287</v>
      </c>
      <c r="K73" s="254"/>
      <c r="L73" s="298" t="s">
        <v>260</v>
      </c>
      <c r="M73" s="254" t="s">
        <v>277</v>
      </c>
      <c r="N73" s="290"/>
      <c r="O73" s="254"/>
      <c r="P73" s="254"/>
      <c r="Q73" s="254"/>
      <c r="R73" s="254"/>
      <c r="S73" s="254"/>
      <c r="T73" s="254"/>
      <c r="U73" s="254"/>
      <c r="V73" s="254"/>
      <c r="W73" s="254"/>
      <c r="X73" s="254"/>
      <c r="Y73" s="254"/>
      <c r="Z73" s="254"/>
      <c r="AA73" s="254"/>
      <c r="AB73" s="254"/>
      <c r="AC73" s="254"/>
      <c r="AD73" s="254"/>
      <c r="AE73" s="254"/>
      <c r="AF73" s="259"/>
    </row>
    <row r="74" spans="1:32" ht="18.75" customHeight="1" x14ac:dyDescent="0.4">
      <c r="A74" s="236"/>
      <c r="B74" s="237"/>
      <c r="C74" s="238"/>
      <c r="D74" s="239"/>
      <c r="E74" s="240"/>
      <c r="F74" s="241"/>
      <c r="G74" s="244"/>
      <c r="H74" s="299" t="s">
        <v>324</v>
      </c>
      <c r="I74" s="329" t="s">
        <v>260</v>
      </c>
      <c r="J74" s="254" t="s">
        <v>287</v>
      </c>
      <c r="K74" s="254"/>
      <c r="L74" s="298" t="s">
        <v>260</v>
      </c>
      <c r="M74" s="254" t="s">
        <v>325</v>
      </c>
      <c r="N74" s="254"/>
      <c r="O74" s="298" t="s">
        <v>260</v>
      </c>
      <c r="P74" s="254" t="s">
        <v>327</v>
      </c>
      <c r="Q74" s="290"/>
      <c r="R74" s="290"/>
      <c r="S74" s="290"/>
      <c r="T74" s="254"/>
      <c r="U74" s="254"/>
      <c r="V74" s="254"/>
      <c r="W74" s="254"/>
      <c r="X74" s="254"/>
      <c r="Y74" s="254"/>
      <c r="Z74" s="254"/>
      <c r="AA74" s="254"/>
      <c r="AB74" s="254"/>
      <c r="AC74" s="254"/>
      <c r="AD74" s="254"/>
      <c r="AE74" s="254"/>
      <c r="AF74" s="259"/>
    </row>
    <row r="75" spans="1:32" ht="18.75" customHeight="1" x14ac:dyDescent="0.4">
      <c r="A75" s="306"/>
      <c r="B75" s="307"/>
      <c r="C75" s="308"/>
      <c r="D75" s="309"/>
      <c r="E75" s="310"/>
      <c r="F75" s="311"/>
      <c r="G75" s="312"/>
      <c r="H75" s="337" t="s">
        <v>328</v>
      </c>
      <c r="I75" s="338" t="s">
        <v>260</v>
      </c>
      <c r="J75" s="257" t="s">
        <v>313</v>
      </c>
      <c r="K75" s="257"/>
      <c r="L75" s="339" t="s">
        <v>260</v>
      </c>
      <c r="M75" s="257" t="s">
        <v>349</v>
      </c>
      <c r="N75" s="340"/>
      <c r="O75" s="257"/>
      <c r="P75" s="257"/>
      <c r="Q75" s="257"/>
      <c r="R75" s="257"/>
      <c r="S75" s="257"/>
      <c r="T75" s="257"/>
      <c r="U75" s="257"/>
      <c r="V75" s="257"/>
      <c r="W75" s="257"/>
      <c r="X75" s="257"/>
      <c r="Y75" s="257"/>
      <c r="Z75" s="257"/>
      <c r="AA75" s="257"/>
      <c r="AB75" s="257"/>
      <c r="AC75" s="257"/>
      <c r="AD75" s="257"/>
      <c r="AE75" s="257"/>
      <c r="AF75" s="341"/>
    </row>
    <row r="76" spans="1:32" ht="8.25" customHeight="1" x14ac:dyDescent="0.15">
      <c r="A76" s="248"/>
      <c r="B76" s="248"/>
      <c r="C76" s="215"/>
      <c r="D76" s="215"/>
      <c r="E76" s="215"/>
      <c r="F76" s="215"/>
      <c r="G76" s="242"/>
      <c r="H76" s="242"/>
      <c r="I76" s="242"/>
      <c r="J76" s="242"/>
      <c r="K76" s="242"/>
      <c r="L76" s="242"/>
      <c r="M76" s="242"/>
      <c r="N76" s="242"/>
      <c r="O76" s="242"/>
      <c r="P76" s="242"/>
      <c r="Q76" s="242"/>
      <c r="R76" s="242"/>
      <c r="S76" s="242"/>
      <c r="T76" s="242"/>
      <c r="U76" s="242"/>
      <c r="V76" s="242"/>
      <c r="W76" s="242"/>
      <c r="X76" s="242"/>
      <c r="Y76" s="242"/>
      <c r="Z76" s="242"/>
      <c r="AA76" s="242"/>
      <c r="AB76" s="242"/>
      <c r="AC76" s="215"/>
      <c r="AD76" s="215"/>
      <c r="AE76" s="215"/>
      <c r="AF76" s="215"/>
    </row>
    <row r="77" spans="1:32" ht="20.25" customHeight="1" x14ac:dyDescent="0.15">
      <c r="A77" s="342"/>
      <c r="B77" s="342"/>
      <c r="C77" s="316" t="s">
        <v>350</v>
      </c>
      <c r="D77" s="316"/>
      <c r="E77" s="343"/>
      <c r="F77" s="343"/>
      <c r="G77" s="343"/>
      <c r="H77" s="343"/>
      <c r="I77" s="343"/>
      <c r="J77" s="343"/>
      <c r="K77" s="343"/>
      <c r="L77" s="343"/>
      <c r="M77" s="343"/>
      <c r="N77" s="343"/>
      <c r="O77" s="343"/>
      <c r="P77" s="343"/>
      <c r="Q77" s="343"/>
      <c r="R77" s="343"/>
      <c r="S77" s="343"/>
      <c r="T77" s="343"/>
      <c r="U77" s="343"/>
      <c r="V77" s="343"/>
      <c r="W77" s="318"/>
      <c r="X77" s="318"/>
      <c r="Y77" s="318"/>
      <c r="Z77" s="318"/>
      <c r="AA77" s="318"/>
      <c r="AB77" s="318"/>
      <c r="AC77" s="318"/>
      <c r="AD77" s="318"/>
      <c r="AE77" s="318"/>
      <c r="AF77" s="318"/>
    </row>
    <row r="78" spans="1:32" ht="20.25" customHeight="1" x14ac:dyDescent="0.4">
      <c r="A78" s="344"/>
      <c r="B78" s="344"/>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row>
    <row r="126" spans="3:7" ht="20.25" customHeight="1" x14ac:dyDescent="0.4">
      <c r="C126" s="347"/>
      <c r="D126" s="347"/>
      <c r="E126" s="347"/>
      <c r="F126" s="347"/>
      <c r="G126" s="347"/>
    </row>
    <row r="127" spans="3:7" ht="20.25" customHeight="1" x14ac:dyDescent="0.4">
      <c r="C127" s="348"/>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ageMargins left="0.7" right="0.7" top="0.75" bottom="0.75" header="0.3" footer="0.3"/>
  <pageSetup paperSize="9" scale="30" orientation="portrait" verticalDpi="0"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zoomScale="55" zoomScaleNormal="5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637" t="s">
        <v>163</v>
      </c>
      <c r="AN1" s="637"/>
      <c r="AO1" s="637"/>
      <c r="AP1" s="637"/>
      <c r="AQ1" s="637"/>
      <c r="AR1" s="637"/>
      <c r="AS1" s="637"/>
      <c r="AT1" s="637"/>
      <c r="AU1" s="637"/>
      <c r="AV1" s="637"/>
      <c r="AW1" s="637"/>
      <c r="AX1" s="637"/>
      <c r="AY1" s="637"/>
      <c r="AZ1" s="637"/>
      <c r="BA1" s="63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629">
        <v>6</v>
      </c>
      <c r="V2" s="629"/>
      <c r="W2" s="39" t="s">
        <v>17</v>
      </c>
      <c r="X2" s="638">
        <f>IF(U2=0,"",YEAR(DATE(2018+U2,1,1)))</f>
        <v>2024</v>
      </c>
      <c r="Y2" s="638"/>
      <c r="Z2" s="41" t="s">
        <v>21</v>
      </c>
      <c r="AA2" s="41" t="s">
        <v>22</v>
      </c>
      <c r="AB2" s="629">
        <v>4</v>
      </c>
      <c r="AC2" s="629"/>
      <c r="AD2" s="41" t="s">
        <v>23</v>
      </c>
      <c r="AE2" s="41"/>
      <c r="AF2" s="41"/>
      <c r="AG2" s="41"/>
      <c r="AH2" s="41"/>
      <c r="AI2" s="41"/>
      <c r="AJ2" s="40"/>
      <c r="AK2" s="39" t="s">
        <v>18</v>
      </c>
      <c r="AL2" s="39" t="s">
        <v>17</v>
      </c>
      <c r="AM2" s="629"/>
      <c r="AN2" s="629"/>
      <c r="AO2" s="629"/>
      <c r="AP2" s="629"/>
      <c r="AQ2" s="629"/>
      <c r="AR2" s="629"/>
      <c r="AS2" s="629"/>
      <c r="AT2" s="629"/>
      <c r="AU2" s="629"/>
      <c r="AV2" s="629"/>
      <c r="AW2" s="629"/>
      <c r="AX2" s="629"/>
      <c r="AY2" s="629"/>
      <c r="AZ2" s="629"/>
      <c r="BA2" s="62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663" t="s">
        <v>145</v>
      </c>
      <c r="BA3" s="663"/>
      <c r="BB3" s="663"/>
      <c r="BC3" s="6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663" t="s">
        <v>137</v>
      </c>
      <c r="BA4" s="663"/>
      <c r="BB4" s="663"/>
      <c r="BC4" s="6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623">
        <v>40</v>
      </c>
      <c r="AW5" s="624"/>
      <c r="AX5" s="61" t="s">
        <v>24</v>
      </c>
      <c r="AY5" s="60"/>
      <c r="AZ5" s="623">
        <v>160</v>
      </c>
      <c r="BA5" s="624"/>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627">
        <f>DAY(EOMONTH(DATE(X2,AB2,1),0))</f>
        <v>30</v>
      </c>
      <c r="BA6" s="628"/>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582" t="s">
        <v>27</v>
      </c>
      <c r="C8" s="586" t="s">
        <v>85</v>
      </c>
      <c r="D8" s="594"/>
      <c r="E8" s="585" t="s">
        <v>86</v>
      </c>
      <c r="F8" s="594"/>
      <c r="G8" s="585" t="s">
        <v>87</v>
      </c>
      <c r="H8" s="586"/>
      <c r="I8" s="586"/>
      <c r="J8" s="586"/>
      <c r="K8" s="594"/>
      <c r="L8" s="585" t="s">
        <v>88</v>
      </c>
      <c r="M8" s="586"/>
      <c r="N8" s="586"/>
      <c r="O8" s="587"/>
      <c r="P8" s="625" t="s">
        <v>153</v>
      </c>
      <c r="Q8" s="626"/>
      <c r="R8" s="626"/>
      <c r="S8" s="626"/>
      <c r="T8" s="626"/>
      <c r="U8" s="626"/>
      <c r="V8" s="626"/>
      <c r="W8" s="626"/>
      <c r="X8" s="626"/>
      <c r="Y8" s="626"/>
      <c r="Z8" s="626"/>
      <c r="AA8" s="626"/>
      <c r="AB8" s="626"/>
      <c r="AC8" s="626"/>
      <c r="AD8" s="626"/>
      <c r="AE8" s="626"/>
      <c r="AF8" s="626"/>
      <c r="AG8" s="626"/>
      <c r="AH8" s="626"/>
      <c r="AI8" s="626"/>
      <c r="AJ8" s="626"/>
      <c r="AK8" s="626"/>
      <c r="AL8" s="626"/>
      <c r="AM8" s="626"/>
      <c r="AN8" s="626"/>
      <c r="AO8" s="626"/>
      <c r="AP8" s="626"/>
      <c r="AQ8" s="626"/>
      <c r="AR8" s="626"/>
      <c r="AS8" s="626"/>
      <c r="AT8" s="626"/>
      <c r="AU8" s="675" t="str">
        <f>IF(AZ3="４週","(9)1～4週目の勤務時間数合計","(9)1か月の勤務時間数合計")</f>
        <v>(9)1～4週目の勤務時間数合計</v>
      </c>
      <c r="AV8" s="676"/>
      <c r="AW8" s="675" t="s">
        <v>89</v>
      </c>
      <c r="AX8" s="676"/>
      <c r="AY8" s="644" t="s">
        <v>151</v>
      </c>
      <c r="AZ8" s="644"/>
      <c r="BA8" s="644"/>
      <c r="BB8" s="644"/>
      <c r="BC8" s="644"/>
      <c r="BD8" s="644"/>
    </row>
    <row r="9" spans="1:57" ht="20.25" customHeight="1" thickBot="1" x14ac:dyDescent="0.45">
      <c r="A9" s="71"/>
      <c r="B9" s="583"/>
      <c r="C9" s="589"/>
      <c r="D9" s="595"/>
      <c r="E9" s="588"/>
      <c r="F9" s="595"/>
      <c r="G9" s="588"/>
      <c r="H9" s="589"/>
      <c r="I9" s="589"/>
      <c r="J9" s="589"/>
      <c r="K9" s="595"/>
      <c r="L9" s="588"/>
      <c r="M9" s="589"/>
      <c r="N9" s="589"/>
      <c r="O9" s="590"/>
      <c r="P9" s="597" t="s">
        <v>11</v>
      </c>
      <c r="Q9" s="598"/>
      <c r="R9" s="598"/>
      <c r="S9" s="598"/>
      <c r="T9" s="598"/>
      <c r="U9" s="598"/>
      <c r="V9" s="599"/>
      <c r="W9" s="597" t="s">
        <v>12</v>
      </c>
      <c r="X9" s="598"/>
      <c r="Y9" s="598"/>
      <c r="Z9" s="598"/>
      <c r="AA9" s="598"/>
      <c r="AB9" s="598"/>
      <c r="AC9" s="599"/>
      <c r="AD9" s="597" t="s">
        <v>13</v>
      </c>
      <c r="AE9" s="598"/>
      <c r="AF9" s="598"/>
      <c r="AG9" s="598"/>
      <c r="AH9" s="598"/>
      <c r="AI9" s="598"/>
      <c r="AJ9" s="599"/>
      <c r="AK9" s="597" t="s">
        <v>14</v>
      </c>
      <c r="AL9" s="598"/>
      <c r="AM9" s="598"/>
      <c r="AN9" s="598"/>
      <c r="AO9" s="598"/>
      <c r="AP9" s="598"/>
      <c r="AQ9" s="599"/>
      <c r="AR9" s="597" t="s">
        <v>15</v>
      </c>
      <c r="AS9" s="598"/>
      <c r="AT9" s="599"/>
      <c r="AU9" s="677"/>
      <c r="AV9" s="678"/>
      <c r="AW9" s="677"/>
      <c r="AX9" s="678"/>
      <c r="AY9" s="644"/>
      <c r="AZ9" s="644"/>
      <c r="BA9" s="644"/>
      <c r="BB9" s="644"/>
      <c r="BC9" s="644"/>
      <c r="BD9" s="644"/>
    </row>
    <row r="10" spans="1:57" ht="20.25" customHeight="1" thickBot="1" x14ac:dyDescent="0.45">
      <c r="A10" s="71"/>
      <c r="B10" s="583"/>
      <c r="C10" s="589"/>
      <c r="D10" s="595"/>
      <c r="E10" s="588"/>
      <c r="F10" s="595"/>
      <c r="G10" s="588"/>
      <c r="H10" s="589"/>
      <c r="I10" s="589"/>
      <c r="J10" s="589"/>
      <c r="K10" s="595"/>
      <c r="L10" s="588"/>
      <c r="M10" s="589"/>
      <c r="N10" s="589"/>
      <c r="O10" s="59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677"/>
      <c r="AV10" s="678"/>
      <c r="AW10" s="677"/>
      <c r="AX10" s="678"/>
      <c r="AY10" s="644"/>
      <c r="AZ10" s="644"/>
      <c r="BA10" s="644"/>
      <c r="BB10" s="644"/>
      <c r="BC10" s="644"/>
      <c r="BD10" s="644"/>
    </row>
    <row r="11" spans="1:57" ht="20.25" hidden="1" customHeight="1" thickBot="1" x14ac:dyDescent="0.45">
      <c r="A11" s="71"/>
      <c r="B11" s="583"/>
      <c r="C11" s="589"/>
      <c r="D11" s="595"/>
      <c r="E11" s="588"/>
      <c r="F11" s="595"/>
      <c r="G11" s="588"/>
      <c r="H11" s="589"/>
      <c r="I11" s="589"/>
      <c r="J11" s="589"/>
      <c r="K11" s="595"/>
      <c r="L11" s="588"/>
      <c r="M11" s="589"/>
      <c r="N11" s="589"/>
      <c r="O11" s="59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679"/>
      <c r="AV11" s="680"/>
      <c r="AW11" s="679"/>
      <c r="AX11" s="680"/>
      <c r="AY11" s="645"/>
      <c r="AZ11" s="645"/>
      <c r="BA11" s="645"/>
      <c r="BB11" s="645"/>
      <c r="BC11" s="645"/>
      <c r="BD11" s="645"/>
    </row>
    <row r="12" spans="1:57" ht="20.25" customHeight="1" thickBot="1" x14ac:dyDescent="0.45">
      <c r="A12" s="71"/>
      <c r="B12" s="584"/>
      <c r="C12" s="592"/>
      <c r="D12" s="596"/>
      <c r="E12" s="591"/>
      <c r="F12" s="596"/>
      <c r="G12" s="591"/>
      <c r="H12" s="592"/>
      <c r="I12" s="592"/>
      <c r="J12" s="592"/>
      <c r="K12" s="596"/>
      <c r="L12" s="591"/>
      <c r="M12" s="592"/>
      <c r="N12" s="592"/>
      <c r="O12" s="59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681"/>
      <c r="AV12" s="682"/>
      <c r="AW12" s="681"/>
      <c r="AX12" s="682"/>
      <c r="AY12" s="645"/>
      <c r="AZ12" s="645"/>
      <c r="BA12" s="645"/>
      <c r="BB12" s="645"/>
      <c r="BC12" s="645"/>
      <c r="BD12" s="645"/>
    </row>
    <row r="13" spans="1:57" ht="39.950000000000003" customHeight="1" x14ac:dyDescent="0.4">
      <c r="A13" s="71"/>
      <c r="B13" s="86">
        <v>1</v>
      </c>
      <c r="C13" s="572"/>
      <c r="D13" s="573"/>
      <c r="E13" s="574"/>
      <c r="F13" s="575"/>
      <c r="G13" s="576"/>
      <c r="H13" s="577"/>
      <c r="I13" s="577"/>
      <c r="J13" s="577"/>
      <c r="K13" s="578"/>
      <c r="L13" s="579"/>
      <c r="M13" s="580"/>
      <c r="N13" s="580"/>
      <c r="O13" s="581"/>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600">
        <f>IF($AZ$3="４週",SUM(P13:AQ13),IF($AZ$3="暦月",SUM(P13:AT13),""))</f>
        <v>0</v>
      </c>
      <c r="AV13" s="601"/>
      <c r="AW13" s="602">
        <f t="shared" ref="AW13:AW30" si="22">IF($AZ$3="４週",AU13/4,IF($AZ$3="暦月",AU13/($AZ$6/7),""))</f>
        <v>0</v>
      </c>
      <c r="AX13" s="603"/>
      <c r="AY13" s="542"/>
      <c r="AZ13" s="543"/>
      <c r="BA13" s="543"/>
      <c r="BB13" s="543"/>
      <c r="BC13" s="543"/>
      <c r="BD13" s="544"/>
    </row>
    <row r="14" spans="1:57" ht="39.950000000000003" customHeight="1" x14ac:dyDescent="0.4">
      <c r="A14" s="71"/>
      <c r="B14" s="87">
        <f t="shared" ref="B14:B30" si="23">B13+1</f>
        <v>2</v>
      </c>
      <c r="C14" s="538"/>
      <c r="D14" s="539"/>
      <c r="E14" s="540"/>
      <c r="F14" s="541"/>
      <c r="G14" s="545"/>
      <c r="H14" s="546"/>
      <c r="I14" s="546"/>
      <c r="J14" s="546"/>
      <c r="K14" s="547"/>
      <c r="L14" s="548"/>
      <c r="M14" s="549"/>
      <c r="N14" s="549"/>
      <c r="O14" s="550"/>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566">
        <f>IF($AZ$3="４週",SUM(P14:AQ14),IF($AZ$3="暦月",SUM(P14:AT14),""))</f>
        <v>0</v>
      </c>
      <c r="AV14" s="567"/>
      <c r="AW14" s="564">
        <f t="shared" si="22"/>
        <v>0</v>
      </c>
      <c r="AX14" s="565"/>
      <c r="AY14" s="535"/>
      <c r="AZ14" s="536"/>
      <c r="BA14" s="536"/>
      <c r="BB14" s="536"/>
      <c r="BC14" s="536"/>
      <c r="BD14" s="537"/>
    </row>
    <row r="15" spans="1:57" ht="39.950000000000003" customHeight="1" x14ac:dyDescent="0.4">
      <c r="A15" s="71"/>
      <c r="B15" s="87">
        <f t="shared" si="23"/>
        <v>3</v>
      </c>
      <c r="C15" s="538"/>
      <c r="D15" s="539"/>
      <c r="E15" s="540"/>
      <c r="F15" s="541"/>
      <c r="G15" s="545"/>
      <c r="H15" s="546"/>
      <c r="I15" s="546"/>
      <c r="J15" s="546"/>
      <c r="K15" s="547"/>
      <c r="L15" s="548"/>
      <c r="M15" s="549"/>
      <c r="N15" s="549"/>
      <c r="O15" s="550"/>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566">
        <f>IF($AZ$3="４週",SUM(P15:AQ15),IF($AZ$3="暦月",SUM(P15:AT15),""))</f>
        <v>0</v>
      </c>
      <c r="AV15" s="567"/>
      <c r="AW15" s="564">
        <f t="shared" si="22"/>
        <v>0</v>
      </c>
      <c r="AX15" s="565"/>
      <c r="AY15" s="535"/>
      <c r="AZ15" s="536"/>
      <c r="BA15" s="536"/>
      <c r="BB15" s="536"/>
      <c r="BC15" s="536"/>
      <c r="BD15" s="537"/>
    </row>
    <row r="16" spans="1:57" ht="39.950000000000003" customHeight="1" x14ac:dyDescent="0.4">
      <c r="A16" s="71"/>
      <c r="B16" s="87">
        <f t="shared" si="23"/>
        <v>4</v>
      </c>
      <c r="C16" s="538"/>
      <c r="D16" s="539"/>
      <c r="E16" s="540"/>
      <c r="F16" s="541"/>
      <c r="G16" s="545"/>
      <c r="H16" s="546"/>
      <c r="I16" s="546"/>
      <c r="J16" s="546"/>
      <c r="K16" s="547"/>
      <c r="L16" s="548"/>
      <c r="M16" s="549"/>
      <c r="N16" s="549"/>
      <c r="O16" s="550"/>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566">
        <f>IF($AZ$3="４週",SUM(P16:AQ16),IF($AZ$3="暦月",SUM(P16:AT16),""))</f>
        <v>0</v>
      </c>
      <c r="AV16" s="567"/>
      <c r="AW16" s="564">
        <f t="shared" si="22"/>
        <v>0</v>
      </c>
      <c r="AX16" s="565"/>
      <c r="AY16" s="535"/>
      <c r="AZ16" s="536"/>
      <c r="BA16" s="536"/>
      <c r="BB16" s="536"/>
      <c r="BC16" s="536"/>
      <c r="BD16" s="537"/>
    </row>
    <row r="17" spans="1:56" ht="39.950000000000003" customHeight="1" x14ac:dyDescent="0.4">
      <c r="A17" s="71"/>
      <c r="B17" s="87">
        <f t="shared" si="23"/>
        <v>5</v>
      </c>
      <c r="C17" s="538"/>
      <c r="D17" s="539"/>
      <c r="E17" s="540"/>
      <c r="F17" s="541"/>
      <c r="G17" s="545"/>
      <c r="H17" s="546"/>
      <c r="I17" s="546"/>
      <c r="J17" s="546"/>
      <c r="K17" s="547"/>
      <c r="L17" s="548"/>
      <c r="M17" s="549"/>
      <c r="N17" s="549"/>
      <c r="O17" s="550"/>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566">
        <f t="shared" ref="AU17:AU30" si="24">IF($AZ$3="４週",SUM(P17:AQ17),IF($AZ$3="暦月",SUM(P17:AT17),""))</f>
        <v>0</v>
      </c>
      <c r="AV17" s="567"/>
      <c r="AW17" s="564">
        <f t="shared" si="22"/>
        <v>0</v>
      </c>
      <c r="AX17" s="565"/>
      <c r="AY17" s="535"/>
      <c r="AZ17" s="536"/>
      <c r="BA17" s="536"/>
      <c r="BB17" s="536"/>
      <c r="BC17" s="536"/>
      <c r="BD17" s="537"/>
    </row>
    <row r="18" spans="1:56" ht="39.950000000000003" customHeight="1" x14ac:dyDescent="0.4">
      <c r="A18" s="71"/>
      <c r="B18" s="87">
        <f t="shared" si="23"/>
        <v>6</v>
      </c>
      <c r="C18" s="538"/>
      <c r="D18" s="539"/>
      <c r="E18" s="540"/>
      <c r="F18" s="541"/>
      <c r="G18" s="545"/>
      <c r="H18" s="546"/>
      <c r="I18" s="546"/>
      <c r="J18" s="546"/>
      <c r="K18" s="547"/>
      <c r="L18" s="548"/>
      <c r="M18" s="549"/>
      <c r="N18" s="549"/>
      <c r="O18" s="550"/>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566">
        <f t="shared" si="24"/>
        <v>0</v>
      </c>
      <c r="AV18" s="567"/>
      <c r="AW18" s="564">
        <f t="shared" si="22"/>
        <v>0</v>
      </c>
      <c r="AX18" s="565"/>
      <c r="AY18" s="535"/>
      <c r="AZ18" s="536"/>
      <c r="BA18" s="536"/>
      <c r="BB18" s="536"/>
      <c r="BC18" s="536"/>
      <c r="BD18" s="537"/>
    </row>
    <row r="19" spans="1:56" ht="39.950000000000003" customHeight="1" x14ac:dyDescent="0.4">
      <c r="A19" s="71"/>
      <c r="B19" s="87">
        <f t="shared" si="23"/>
        <v>7</v>
      </c>
      <c r="C19" s="538"/>
      <c r="D19" s="539"/>
      <c r="E19" s="540"/>
      <c r="F19" s="541"/>
      <c r="G19" s="545"/>
      <c r="H19" s="546"/>
      <c r="I19" s="546"/>
      <c r="J19" s="546"/>
      <c r="K19" s="547"/>
      <c r="L19" s="548"/>
      <c r="M19" s="549"/>
      <c r="N19" s="549"/>
      <c r="O19" s="550"/>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566">
        <f>IF($AZ$3="４週",SUM(P19:AQ19),IF($AZ$3="暦月",SUM(P19:AT19),""))</f>
        <v>0</v>
      </c>
      <c r="AV19" s="567"/>
      <c r="AW19" s="564">
        <f t="shared" si="22"/>
        <v>0</v>
      </c>
      <c r="AX19" s="565"/>
      <c r="AY19" s="535"/>
      <c r="AZ19" s="536"/>
      <c r="BA19" s="536"/>
      <c r="BB19" s="536"/>
      <c r="BC19" s="536"/>
      <c r="BD19" s="537"/>
    </row>
    <row r="20" spans="1:56" ht="39.950000000000003" customHeight="1" x14ac:dyDescent="0.4">
      <c r="A20" s="71"/>
      <c r="B20" s="87">
        <f t="shared" si="23"/>
        <v>8</v>
      </c>
      <c r="C20" s="538"/>
      <c r="D20" s="539"/>
      <c r="E20" s="540"/>
      <c r="F20" s="541"/>
      <c r="G20" s="545"/>
      <c r="H20" s="546"/>
      <c r="I20" s="546"/>
      <c r="J20" s="546"/>
      <c r="K20" s="547"/>
      <c r="L20" s="548"/>
      <c r="M20" s="549"/>
      <c r="N20" s="549"/>
      <c r="O20" s="550"/>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566">
        <f t="shared" si="24"/>
        <v>0</v>
      </c>
      <c r="AV20" s="567"/>
      <c r="AW20" s="564">
        <f t="shared" si="22"/>
        <v>0</v>
      </c>
      <c r="AX20" s="565"/>
      <c r="AY20" s="535"/>
      <c r="AZ20" s="536"/>
      <c r="BA20" s="536"/>
      <c r="BB20" s="536"/>
      <c r="BC20" s="536"/>
      <c r="BD20" s="537"/>
    </row>
    <row r="21" spans="1:56" ht="39.950000000000003" customHeight="1" x14ac:dyDescent="0.4">
      <c r="A21" s="71"/>
      <c r="B21" s="87">
        <f t="shared" si="23"/>
        <v>9</v>
      </c>
      <c r="C21" s="538"/>
      <c r="D21" s="539"/>
      <c r="E21" s="540"/>
      <c r="F21" s="541"/>
      <c r="G21" s="545"/>
      <c r="H21" s="546"/>
      <c r="I21" s="546"/>
      <c r="J21" s="546"/>
      <c r="K21" s="547"/>
      <c r="L21" s="548"/>
      <c r="M21" s="549"/>
      <c r="N21" s="549"/>
      <c r="O21" s="550"/>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566">
        <f t="shared" si="24"/>
        <v>0</v>
      </c>
      <c r="AV21" s="567"/>
      <c r="AW21" s="564">
        <f t="shared" si="22"/>
        <v>0</v>
      </c>
      <c r="AX21" s="565"/>
      <c r="AY21" s="535"/>
      <c r="AZ21" s="536"/>
      <c r="BA21" s="536"/>
      <c r="BB21" s="536"/>
      <c r="BC21" s="536"/>
      <c r="BD21" s="537"/>
    </row>
    <row r="22" spans="1:56" ht="39.950000000000003" customHeight="1" x14ac:dyDescent="0.4">
      <c r="A22" s="71"/>
      <c r="B22" s="87">
        <f t="shared" si="23"/>
        <v>10</v>
      </c>
      <c r="C22" s="538"/>
      <c r="D22" s="539"/>
      <c r="E22" s="540"/>
      <c r="F22" s="541"/>
      <c r="G22" s="545"/>
      <c r="H22" s="546"/>
      <c r="I22" s="546"/>
      <c r="J22" s="546"/>
      <c r="K22" s="547"/>
      <c r="L22" s="548"/>
      <c r="M22" s="549"/>
      <c r="N22" s="549"/>
      <c r="O22" s="550"/>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566">
        <f t="shared" si="24"/>
        <v>0</v>
      </c>
      <c r="AV22" s="567"/>
      <c r="AW22" s="564">
        <f t="shared" si="22"/>
        <v>0</v>
      </c>
      <c r="AX22" s="565"/>
      <c r="AY22" s="535"/>
      <c r="AZ22" s="536"/>
      <c r="BA22" s="536"/>
      <c r="BB22" s="536"/>
      <c r="BC22" s="536"/>
      <c r="BD22" s="537"/>
    </row>
    <row r="23" spans="1:56" ht="39.950000000000003" customHeight="1" x14ac:dyDescent="0.4">
      <c r="A23" s="71"/>
      <c r="B23" s="87">
        <f t="shared" si="23"/>
        <v>11</v>
      </c>
      <c r="C23" s="538"/>
      <c r="D23" s="539"/>
      <c r="E23" s="540"/>
      <c r="F23" s="541"/>
      <c r="G23" s="545"/>
      <c r="H23" s="546"/>
      <c r="I23" s="546"/>
      <c r="J23" s="546"/>
      <c r="K23" s="547"/>
      <c r="L23" s="548"/>
      <c r="M23" s="549"/>
      <c r="N23" s="549"/>
      <c r="O23" s="550"/>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566">
        <f t="shared" si="24"/>
        <v>0</v>
      </c>
      <c r="AV23" s="567"/>
      <c r="AW23" s="564">
        <f t="shared" si="22"/>
        <v>0</v>
      </c>
      <c r="AX23" s="565"/>
      <c r="AY23" s="535"/>
      <c r="AZ23" s="536"/>
      <c r="BA23" s="536"/>
      <c r="BB23" s="536"/>
      <c r="BC23" s="536"/>
      <c r="BD23" s="537"/>
    </row>
    <row r="24" spans="1:56" ht="39.950000000000003" customHeight="1" x14ac:dyDescent="0.4">
      <c r="A24" s="71"/>
      <c r="B24" s="87">
        <f t="shared" si="23"/>
        <v>12</v>
      </c>
      <c r="C24" s="538"/>
      <c r="D24" s="539"/>
      <c r="E24" s="540"/>
      <c r="F24" s="541"/>
      <c r="G24" s="545"/>
      <c r="H24" s="546"/>
      <c r="I24" s="546"/>
      <c r="J24" s="546"/>
      <c r="K24" s="547"/>
      <c r="L24" s="548"/>
      <c r="M24" s="549"/>
      <c r="N24" s="549"/>
      <c r="O24" s="550"/>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566">
        <f t="shared" si="24"/>
        <v>0</v>
      </c>
      <c r="AV24" s="567"/>
      <c r="AW24" s="564">
        <f t="shared" si="22"/>
        <v>0</v>
      </c>
      <c r="AX24" s="565"/>
      <c r="AY24" s="535"/>
      <c r="AZ24" s="536"/>
      <c r="BA24" s="536"/>
      <c r="BB24" s="536"/>
      <c r="BC24" s="536"/>
      <c r="BD24" s="537"/>
    </row>
    <row r="25" spans="1:56" ht="39.950000000000003" customHeight="1" x14ac:dyDescent="0.4">
      <c r="A25" s="71"/>
      <c r="B25" s="87">
        <f t="shared" si="23"/>
        <v>13</v>
      </c>
      <c r="C25" s="538"/>
      <c r="D25" s="539"/>
      <c r="E25" s="540"/>
      <c r="F25" s="541"/>
      <c r="G25" s="545"/>
      <c r="H25" s="546"/>
      <c r="I25" s="546"/>
      <c r="J25" s="546"/>
      <c r="K25" s="547"/>
      <c r="L25" s="548"/>
      <c r="M25" s="549"/>
      <c r="N25" s="549"/>
      <c r="O25" s="550"/>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566">
        <f t="shared" si="24"/>
        <v>0</v>
      </c>
      <c r="AV25" s="567"/>
      <c r="AW25" s="564">
        <f t="shared" si="22"/>
        <v>0</v>
      </c>
      <c r="AX25" s="565"/>
      <c r="AY25" s="535"/>
      <c r="AZ25" s="536"/>
      <c r="BA25" s="536"/>
      <c r="BB25" s="536"/>
      <c r="BC25" s="536"/>
      <c r="BD25" s="537"/>
    </row>
    <row r="26" spans="1:56" ht="39.950000000000003" customHeight="1" x14ac:dyDescent="0.4">
      <c r="A26" s="71"/>
      <c r="B26" s="87">
        <f t="shared" si="23"/>
        <v>14</v>
      </c>
      <c r="C26" s="538"/>
      <c r="D26" s="539"/>
      <c r="E26" s="540"/>
      <c r="F26" s="541"/>
      <c r="G26" s="545"/>
      <c r="H26" s="546"/>
      <c r="I26" s="546"/>
      <c r="J26" s="546"/>
      <c r="K26" s="547"/>
      <c r="L26" s="548"/>
      <c r="M26" s="549"/>
      <c r="N26" s="549"/>
      <c r="O26" s="550"/>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566">
        <f t="shared" si="24"/>
        <v>0</v>
      </c>
      <c r="AV26" s="567"/>
      <c r="AW26" s="564">
        <f t="shared" si="22"/>
        <v>0</v>
      </c>
      <c r="AX26" s="565"/>
      <c r="AY26" s="535"/>
      <c r="AZ26" s="536"/>
      <c r="BA26" s="536"/>
      <c r="BB26" s="536"/>
      <c r="BC26" s="536"/>
      <c r="BD26" s="537"/>
    </row>
    <row r="27" spans="1:56" ht="39.950000000000003" customHeight="1" x14ac:dyDescent="0.4">
      <c r="A27" s="71"/>
      <c r="B27" s="87">
        <f t="shared" si="23"/>
        <v>15</v>
      </c>
      <c r="C27" s="538"/>
      <c r="D27" s="539"/>
      <c r="E27" s="540"/>
      <c r="F27" s="541"/>
      <c r="G27" s="545"/>
      <c r="H27" s="546"/>
      <c r="I27" s="546"/>
      <c r="J27" s="546"/>
      <c r="K27" s="547"/>
      <c r="L27" s="548"/>
      <c r="M27" s="549"/>
      <c r="N27" s="549"/>
      <c r="O27" s="550"/>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566">
        <f t="shared" si="24"/>
        <v>0</v>
      </c>
      <c r="AV27" s="567"/>
      <c r="AW27" s="564">
        <f t="shared" si="22"/>
        <v>0</v>
      </c>
      <c r="AX27" s="565"/>
      <c r="AY27" s="535"/>
      <c r="AZ27" s="536"/>
      <c r="BA27" s="536"/>
      <c r="BB27" s="536"/>
      <c r="BC27" s="536"/>
      <c r="BD27" s="537"/>
    </row>
    <row r="28" spans="1:56" ht="39.950000000000003" customHeight="1" x14ac:dyDescent="0.4">
      <c r="A28" s="71"/>
      <c r="B28" s="87">
        <f t="shared" si="23"/>
        <v>16</v>
      </c>
      <c r="C28" s="538"/>
      <c r="D28" s="539"/>
      <c r="E28" s="540"/>
      <c r="F28" s="541"/>
      <c r="G28" s="545"/>
      <c r="H28" s="546"/>
      <c r="I28" s="546"/>
      <c r="J28" s="546"/>
      <c r="K28" s="547"/>
      <c r="L28" s="548"/>
      <c r="M28" s="549"/>
      <c r="N28" s="549"/>
      <c r="O28" s="550"/>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566">
        <f t="shared" si="24"/>
        <v>0</v>
      </c>
      <c r="AV28" s="567"/>
      <c r="AW28" s="564">
        <f t="shared" si="22"/>
        <v>0</v>
      </c>
      <c r="AX28" s="565"/>
      <c r="AY28" s="535"/>
      <c r="AZ28" s="536"/>
      <c r="BA28" s="536"/>
      <c r="BB28" s="536"/>
      <c r="BC28" s="536"/>
      <c r="BD28" s="537"/>
    </row>
    <row r="29" spans="1:56" ht="39.950000000000003" customHeight="1" x14ac:dyDescent="0.4">
      <c r="A29" s="71"/>
      <c r="B29" s="87">
        <f t="shared" si="23"/>
        <v>17</v>
      </c>
      <c r="C29" s="538"/>
      <c r="D29" s="539"/>
      <c r="E29" s="540"/>
      <c r="F29" s="541"/>
      <c r="G29" s="545"/>
      <c r="H29" s="546"/>
      <c r="I29" s="546"/>
      <c r="J29" s="546"/>
      <c r="K29" s="547"/>
      <c r="L29" s="548"/>
      <c r="M29" s="549"/>
      <c r="N29" s="549"/>
      <c r="O29" s="550"/>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566">
        <f t="shared" si="24"/>
        <v>0</v>
      </c>
      <c r="AV29" s="567"/>
      <c r="AW29" s="564">
        <f t="shared" si="22"/>
        <v>0</v>
      </c>
      <c r="AX29" s="565"/>
      <c r="AY29" s="535"/>
      <c r="AZ29" s="536"/>
      <c r="BA29" s="536"/>
      <c r="BB29" s="536"/>
      <c r="BC29" s="536"/>
      <c r="BD29" s="537"/>
    </row>
    <row r="30" spans="1:56" ht="39.950000000000003" customHeight="1" thickBot="1" x14ac:dyDescent="0.45">
      <c r="A30" s="71"/>
      <c r="B30" s="88">
        <f t="shared" si="23"/>
        <v>18</v>
      </c>
      <c r="C30" s="551"/>
      <c r="D30" s="552"/>
      <c r="E30" s="553"/>
      <c r="F30" s="554"/>
      <c r="G30" s="555"/>
      <c r="H30" s="556"/>
      <c r="I30" s="556"/>
      <c r="J30" s="556"/>
      <c r="K30" s="557"/>
      <c r="L30" s="558"/>
      <c r="M30" s="559"/>
      <c r="N30" s="559"/>
      <c r="O30" s="56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568">
        <f t="shared" si="24"/>
        <v>0</v>
      </c>
      <c r="AV30" s="569"/>
      <c r="AW30" s="570">
        <f t="shared" si="22"/>
        <v>0</v>
      </c>
      <c r="AX30" s="571"/>
      <c r="AY30" s="561"/>
      <c r="AZ30" s="562"/>
      <c r="BA30" s="562"/>
      <c r="BB30" s="562"/>
      <c r="BC30" s="562"/>
      <c r="BD30" s="56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636" t="s">
        <v>29</v>
      </c>
      <c r="M34" s="636"/>
      <c r="N34" s="99"/>
      <c r="O34" s="99"/>
      <c r="P34" s="99"/>
      <c r="Q34" s="99"/>
      <c r="R34" s="609" t="s">
        <v>55</v>
      </c>
      <c r="S34" s="609"/>
      <c r="T34" s="609" t="s">
        <v>56</v>
      </c>
      <c r="U34" s="609"/>
      <c r="V34" s="609"/>
      <c r="W34" s="609"/>
      <c r="X34" s="99"/>
      <c r="Y34" s="641" t="s">
        <v>59</v>
      </c>
      <c r="Z34" s="641"/>
      <c r="AA34" s="641"/>
      <c r="AB34" s="641"/>
      <c r="AC34" s="67"/>
      <c r="AD34" s="67"/>
      <c r="AE34" s="105" t="s">
        <v>68</v>
      </c>
      <c r="AF34" s="105"/>
      <c r="AG34" s="99"/>
      <c r="AH34" s="99"/>
      <c r="AI34" s="612" t="s">
        <v>8</v>
      </c>
      <c r="AJ34" s="613"/>
      <c r="AK34" s="612" t="s">
        <v>9</v>
      </c>
      <c r="AL34" s="620"/>
      <c r="AM34" s="620"/>
      <c r="AN34" s="613"/>
      <c r="AO34" s="106"/>
      <c r="AP34" s="106"/>
      <c r="AQ34" s="106"/>
      <c r="AR34" s="106"/>
      <c r="AS34" s="642"/>
      <c r="AT34" s="642"/>
      <c r="AU34" s="106"/>
      <c r="AV34" s="106"/>
      <c r="AW34" s="106"/>
      <c r="AX34" s="71"/>
      <c r="AY34" s="71"/>
      <c r="AZ34" s="71"/>
      <c r="BA34" s="71"/>
      <c r="BB34" s="71"/>
      <c r="BC34" s="71"/>
      <c r="BD34" s="71"/>
    </row>
    <row r="35" spans="1:56" ht="20.25" customHeight="1" x14ac:dyDescent="0.4">
      <c r="A35" s="71"/>
      <c r="B35" s="71"/>
      <c r="C35" s="630"/>
      <c r="D35" s="631"/>
      <c r="E35" s="632"/>
      <c r="F35" s="634">
        <f>IF(AB2=1,10,IF(AB2=2,11,IF(AB2=3,12,AB2-3)))</f>
        <v>1</v>
      </c>
      <c r="G35" s="635"/>
      <c r="H35" s="634">
        <f>IF(AB2=1,11,IF(AB2=2,12,AB2-2))</f>
        <v>2</v>
      </c>
      <c r="I35" s="635"/>
      <c r="J35" s="634">
        <f>IF(AB2=1,12,AB2-1)</f>
        <v>3</v>
      </c>
      <c r="K35" s="635"/>
      <c r="L35" s="612" t="s">
        <v>28</v>
      </c>
      <c r="M35" s="613"/>
      <c r="N35" s="99"/>
      <c r="O35" s="99"/>
      <c r="P35" s="99"/>
      <c r="Q35" s="99"/>
      <c r="R35" s="621"/>
      <c r="S35" s="621"/>
      <c r="T35" s="621" t="s">
        <v>57</v>
      </c>
      <c r="U35" s="621"/>
      <c r="V35" s="621" t="s">
        <v>58</v>
      </c>
      <c r="W35" s="621"/>
      <c r="X35" s="99"/>
      <c r="Y35" s="621" t="s">
        <v>57</v>
      </c>
      <c r="Z35" s="621"/>
      <c r="AA35" s="621" t="s">
        <v>58</v>
      </c>
      <c r="AB35" s="621"/>
      <c r="AC35" s="67"/>
      <c r="AD35" s="67"/>
      <c r="AE35" s="105" t="s">
        <v>64</v>
      </c>
      <c r="AF35" s="105"/>
      <c r="AG35" s="99"/>
      <c r="AH35" s="99"/>
      <c r="AI35" s="612" t="s">
        <v>4</v>
      </c>
      <c r="AJ35" s="613"/>
      <c r="AK35" s="612" t="s">
        <v>72</v>
      </c>
      <c r="AL35" s="620"/>
      <c r="AM35" s="620"/>
      <c r="AN35" s="613"/>
      <c r="AO35" s="108"/>
      <c r="AP35" s="108"/>
      <c r="AQ35" s="106"/>
      <c r="AR35" s="109"/>
      <c r="AS35" s="643"/>
      <c r="AT35" s="643"/>
      <c r="AU35" s="106"/>
      <c r="AV35" s="106"/>
      <c r="AW35" s="106"/>
      <c r="AX35" s="71"/>
      <c r="AY35" s="71"/>
      <c r="AZ35" s="71"/>
      <c r="BA35" s="71"/>
      <c r="BB35" s="71"/>
      <c r="BC35" s="71"/>
      <c r="BD35" s="71"/>
    </row>
    <row r="36" spans="1:56" ht="20.25" customHeight="1" x14ac:dyDescent="0.4">
      <c r="A36" s="71"/>
      <c r="B36" s="71"/>
      <c r="C36" s="630" t="s">
        <v>116</v>
      </c>
      <c r="D36" s="631"/>
      <c r="E36" s="632"/>
      <c r="F36" s="648"/>
      <c r="G36" s="648"/>
      <c r="H36" s="648"/>
      <c r="I36" s="648"/>
      <c r="J36" s="648"/>
      <c r="K36" s="648"/>
      <c r="L36" s="604">
        <f>SUM(F36:K36)</f>
        <v>0</v>
      </c>
      <c r="M36" s="604"/>
      <c r="N36" s="99"/>
      <c r="O36" s="99"/>
      <c r="P36" s="99"/>
      <c r="Q36" s="99"/>
      <c r="R36" s="612" t="s">
        <v>4</v>
      </c>
      <c r="S36" s="613"/>
      <c r="T36" s="607">
        <f>SUMIFS($AU$13:$AV$30,$C$13:$D$30,"訪問介護員",$E$13:$F$30,"A")+SUMIFS($AU$13:$AV$30,$C$13:$D$30,"サービス提供責任者",$E$13:$F$30,"A")</f>
        <v>0</v>
      </c>
      <c r="U36" s="608"/>
      <c r="V36" s="614">
        <f>SUMIFS($AW$13:$AX$30,$C$13:$D$30,"訪問介護員",$E$13:$F$30,"A")+SUMIFS($AW$13:$AX$30,$C$13:$D$30,"サービス提供責任者",$E$13:$F$30,"A")</f>
        <v>0</v>
      </c>
      <c r="W36" s="615"/>
      <c r="X36" s="99"/>
      <c r="Y36" s="605">
        <v>0</v>
      </c>
      <c r="Z36" s="606"/>
      <c r="AA36" s="616">
        <v>0</v>
      </c>
      <c r="AB36" s="617"/>
      <c r="AC36" s="67"/>
      <c r="AD36" s="67"/>
      <c r="AE36" s="605">
        <v>0</v>
      </c>
      <c r="AF36" s="606"/>
      <c r="AG36" s="99"/>
      <c r="AH36" s="99"/>
      <c r="AI36" s="612" t="s">
        <v>5</v>
      </c>
      <c r="AJ36" s="613"/>
      <c r="AK36" s="612" t="s">
        <v>73</v>
      </c>
      <c r="AL36" s="620"/>
      <c r="AM36" s="620"/>
      <c r="AN36" s="613"/>
      <c r="AO36" s="109"/>
      <c r="AP36" s="106"/>
      <c r="AQ36" s="633"/>
      <c r="AR36" s="633"/>
      <c r="AS36" s="633"/>
      <c r="AT36" s="633"/>
      <c r="AU36" s="106"/>
      <c r="AV36" s="106"/>
      <c r="AW36" s="106"/>
      <c r="AX36" s="71"/>
      <c r="AY36" s="71"/>
      <c r="AZ36" s="71"/>
      <c r="BA36" s="71"/>
      <c r="BB36" s="71"/>
      <c r="BC36" s="71"/>
      <c r="BD36" s="71"/>
    </row>
    <row r="37" spans="1:56" ht="20.25" customHeight="1" x14ac:dyDescent="0.4">
      <c r="A37" s="71"/>
      <c r="B37" s="71"/>
      <c r="C37" s="630" t="s">
        <v>117</v>
      </c>
      <c r="D37" s="631"/>
      <c r="E37" s="632"/>
      <c r="F37" s="649"/>
      <c r="G37" s="650"/>
      <c r="H37" s="649"/>
      <c r="I37" s="650"/>
      <c r="J37" s="649"/>
      <c r="K37" s="650"/>
      <c r="L37" s="646">
        <f>SUM(F37:K37)</f>
        <v>0</v>
      </c>
      <c r="M37" s="647"/>
      <c r="N37" s="99"/>
      <c r="O37" s="99"/>
      <c r="P37" s="99"/>
      <c r="Q37" s="99"/>
      <c r="R37" s="612" t="s">
        <v>5</v>
      </c>
      <c r="S37" s="613"/>
      <c r="T37" s="607">
        <f>SUMIFS($AU$13:$AV$30,$C$13:$D$30,"訪問介護員",$E$13:$F$30,"B")+SUMIFS($AU$13:$AV$30,$C$13:$D$30,"サービス提供責任者",$E$13:$F$30,"B")</f>
        <v>0</v>
      </c>
      <c r="U37" s="608"/>
      <c r="V37" s="614">
        <f>SUMIFS($AW$13:$AX$30,$C$13:$D$30,"訪問介護員",$E$13:$F$30,"B")+SUMIFS($AW$13:$AX$30,$C$13:$D$30,"サービス提供責任者",$E$13:$F$30,"B")</f>
        <v>0</v>
      </c>
      <c r="W37" s="615"/>
      <c r="X37" s="99"/>
      <c r="Y37" s="605">
        <v>0</v>
      </c>
      <c r="Z37" s="606"/>
      <c r="AA37" s="616">
        <v>0</v>
      </c>
      <c r="AB37" s="617"/>
      <c r="AC37" s="67"/>
      <c r="AD37" s="67"/>
      <c r="AE37" s="605">
        <v>0</v>
      </c>
      <c r="AF37" s="606"/>
      <c r="AG37" s="99"/>
      <c r="AH37" s="99"/>
      <c r="AI37" s="612" t="s">
        <v>6</v>
      </c>
      <c r="AJ37" s="613"/>
      <c r="AK37" s="612" t="s">
        <v>74</v>
      </c>
      <c r="AL37" s="620"/>
      <c r="AM37" s="620"/>
      <c r="AN37" s="613"/>
      <c r="AO37" s="109"/>
      <c r="AP37" s="106"/>
      <c r="AQ37" s="622"/>
      <c r="AR37" s="622"/>
      <c r="AS37" s="622"/>
      <c r="AT37" s="622"/>
      <c r="AU37" s="106"/>
      <c r="AV37" s="106"/>
      <c r="AW37" s="106"/>
      <c r="AX37" s="71"/>
      <c r="AY37" s="71"/>
      <c r="AZ37" s="71"/>
      <c r="BA37" s="71"/>
      <c r="BB37" s="71"/>
      <c r="BC37" s="71"/>
      <c r="BD37" s="71"/>
    </row>
    <row r="38" spans="1:56" ht="20.25" customHeight="1" x14ac:dyDescent="0.4">
      <c r="A38" s="71"/>
      <c r="B38" s="71"/>
      <c r="C38" s="630" t="s">
        <v>28</v>
      </c>
      <c r="D38" s="631"/>
      <c r="E38" s="632"/>
      <c r="F38" s="604">
        <f>SUM(F36:G37)</f>
        <v>0</v>
      </c>
      <c r="G38" s="604"/>
      <c r="H38" s="604">
        <f>SUM(H36:I37)</f>
        <v>0</v>
      </c>
      <c r="I38" s="604"/>
      <c r="J38" s="604">
        <f>SUM(J36:K37)</f>
        <v>0</v>
      </c>
      <c r="K38" s="604"/>
      <c r="L38" s="604">
        <f>SUM(L36:M37)</f>
        <v>0</v>
      </c>
      <c r="M38" s="604"/>
      <c r="N38" s="99"/>
      <c r="O38" s="99"/>
      <c r="P38" s="99"/>
      <c r="Q38" s="99"/>
      <c r="R38" s="612" t="s">
        <v>6</v>
      </c>
      <c r="S38" s="613"/>
      <c r="T38" s="607">
        <f>SUMIFS($AU$13:$AV$30,$C$13:$D$30,"訪問介護員",$E$13:$F$30,"C")+SUMIFS($AU$13:$AV$30,$C$13:$D$30,"サービス提供責任者",$E$13:$F$30,"C")</f>
        <v>0</v>
      </c>
      <c r="U38" s="608"/>
      <c r="V38" s="614">
        <f>SUMIFS($AW$13:$AX$30,$C$13:$D$30,"訪問介護員",$E$13:$F$30,"C")+SUMIFS($AW$13:$AX$30,$C$13:$D$30,"サービス提供責任者",$E$13:$F$30,"C")</f>
        <v>0</v>
      </c>
      <c r="W38" s="615"/>
      <c r="X38" s="99"/>
      <c r="Y38" s="605">
        <v>0</v>
      </c>
      <c r="Z38" s="606"/>
      <c r="AA38" s="618">
        <v>0</v>
      </c>
      <c r="AB38" s="619"/>
      <c r="AC38" s="67"/>
      <c r="AD38" s="67"/>
      <c r="AE38" s="607" t="s">
        <v>37</v>
      </c>
      <c r="AF38" s="608"/>
      <c r="AG38" s="99"/>
      <c r="AH38" s="99"/>
      <c r="AI38" s="612" t="s">
        <v>7</v>
      </c>
      <c r="AJ38" s="613"/>
      <c r="AK38" s="612" t="s">
        <v>100</v>
      </c>
      <c r="AL38" s="620"/>
      <c r="AM38" s="620"/>
      <c r="AN38" s="613"/>
      <c r="AO38" s="110"/>
      <c r="AP38" s="106"/>
      <c r="AQ38" s="610"/>
      <c r="AR38" s="610"/>
      <c r="AS38" s="611"/>
      <c r="AT38" s="611"/>
      <c r="AU38" s="106"/>
      <c r="AV38" s="106"/>
      <c r="AW38" s="106"/>
      <c r="AX38" s="71"/>
      <c r="AY38" s="71"/>
      <c r="AZ38" s="71"/>
      <c r="BA38" s="71"/>
      <c r="BB38" s="71"/>
      <c r="BC38" s="71"/>
      <c r="BD38" s="71"/>
    </row>
    <row r="39" spans="1:56" ht="20.25" customHeight="1" x14ac:dyDescent="0.4">
      <c r="A39" s="71"/>
      <c r="B39" s="71"/>
      <c r="L39" s="105" t="s">
        <v>30</v>
      </c>
      <c r="M39" s="155"/>
      <c r="N39" s="609"/>
      <c r="O39" s="609"/>
      <c r="P39" s="99"/>
      <c r="Q39" s="99"/>
      <c r="R39" s="612" t="s">
        <v>7</v>
      </c>
      <c r="S39" s="613"/>
      <c r="T39" s="607">
        <f>SUMIFS($AU$13:$AV$30,$C$13:$D$30,"訪問介護員",$E$13:$F$30,"D")+SUMIFS($AU$13:$AV$30,$C$13:$D$30,"サービス提供責任者",$E$13:$F$30,"D")</f>
        <v>0</v>
      </c>
      <c r="U39" s="608"/>
      <c r="V39" s="614">
        <f>SUMIFS($AW$13:$AX$30,$C$13:$D$30,"訪問介護員",$E$13:$F$30,"D")+SUMIFS($AW$13:$AX$30,$C$13:$D$30,"サービス提供責任者",$E$13:$F$30,"D")</f>
        <v>0</v>
      </c>
      <c r="W39" s="615"/>
      <c r="X39" s="99"/>
      <c r="Y39" s="605">
        <v>0</v>
      </c>
      <c r="Z39" s="606"/>
      <c r="AA39" s="618">
        <v>0</v>
      </c>
      <c r="AB39" s="619"/>
      <c r="AC39" s="67"/>
      <c r="AD39" s="67"/>
      <c r="AE39" s="607" t="s">
        <v>37</v>
      </c>
      <c r="AF39" s="608"/>
      <c r="AG39" s="99"/>
      <c r="AH39" s="99"/>
      <c r="AI39" s="99"/>
      <c r="AJ39" s="622"/>
      <c r="AK39" s="622"/>
      <c r="AL39" s="610"/>
      <c r="AM39" s="610"/>
      <c r="AN39" s="611"/>
      <c r="AO39" s="611"/>
      <c r="AP39" s="106"/>
      <c r="AQ39" s="610"/>
      <c r="AR39" s="610"/>
      <c r="AS39" s="611"/>
      <c r="AT39" s="611"/>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662">
        <f>L38/3</f>
        <v>0</v>
      </c>
      <c r="M40" s="662"/>
      <c r="N40" s="67"/>
      <c r="O40" s="67"/>
      <c r="P40" s="99"/>
      <c r="Q40" s="99"/>
      <c r="R40" s="612" t="s">
        <v>28</v>
      </c>
      <c r="S40" s="613"/>
      <c r="T40" s="607">
        <f>SUM(T36:U39)</f>
        <v>0</v>
      </c>
      <c r="U40" s="608"/>
      <c r="V40" s="614">
        <f>SUM(V36:W39)</f>
        <v>0</v>
      </c>
      <c r="W40" s="615"/>
      <c r="X40" s="99"/>
      <c r="Y40" s="607">
        <f>SUM(Y36:Z39)</f>
        <v>0</v>
      </c>
      <c r="Z40" s="608"/>
      <c r="AA40" s="639">
        <f>SUM(AA36:AB39)</f>
        <v>0</v>
      </c>
      <c r="AB40" s="640"/>
      <c r="AC40" s="67"/>
      <c r="AD40" s="67"/>
      <c r="AE40" s="607">
        <f>SUM(AE36:AF37)</f>
        <v>0</v>
      </c>
      <c r="AF40" s="608"/>
      <c r="AG40" s="99"/>
      <c r="AH40" s="99"/>
      <c r="AI40" s="99"/>
      <c r="AJ40" s="622"/>
      <c r="AK40" s="622"/>
      <c r="AL40" s="610"/>
      <c r="AM40" s="610"/>
      <c r="AN40" s="674"/>
      <c r="AO40" s="674"/>
      <c r="AP40" s="106"/>
      <c r="AQ40" s="610"/>
      <c r="AR40" s="610"/>
      <c r="AS40" s="611"/>
      <c r="AT40" s="611"/>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660" t="s">
        <v>127</v>
      </c>
      <c r="Z42" s="661"/>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621" t="s">
        <v>62</v>
      </c>
      <c r="AC44" s="621"/>
      <c r="AD44" s="621"/>
      <c r="AE44" s="621"/>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651">
        <f>L40</f>
        <v>0</v>
      </c>
      <c r="D45" s="652"/>
      <c r="E45" s="105" t="s">
        <v>31</v>
      </c>
      <c r="F45" s="658">
        <v>40</v>
      </c>
      <c r="G45" s="659"/>
      <c r="H45" s="105" t="s">
        <v>32</v>
      </c>
      <c r="I45" s="656">
        <f>C45/F45</f>
        <v>0</v>
      </c>
      <c r="J45" s="657"/>
      <c r="K45" s="105" t="s">
        <v>33</v>
      </c>
      <c r="L45" s="653">
        <f>IF(C45&lt;40,1,ROUNDUP(I45,1))</f>
        <v>1</v>
      </c>
      <c r="M45" s="654"/>
      <c r="N45" s="655"/>
      <c r="O45" s="99"/>
      <c r="P45" s="99"/>
      <c r="Q45" s="99"/>
      <c r="R45" s="664">
        <f>IF($Y$42="週",AA40,Y40)</f>
        <v>0</v>
      </c>
      <c r="S45" s="665"/>
      <c r="T45" s="665"/>
      <c r="U45" s="666"/>
      <c r="V45" s="105" t="s">
        <v>31</v>
      </c>
      <c r="W45" s="612">
        <f>IF($Y$42="週",$AV$5,$AZ$5)</f>
        <v>40</v>
      </c>
      <c r="X45" s="620"/>
      <c r="Y45" s="620"/>
      <c r="Z45" s="613"/>
      <c r="AA45" s="105" t="s">
        <v>32</v>
      </c>
      <c r="AB45" s="667">
        <f>ROUNDDOWN(R45/W45,1)</f>
        <v>0</v>
      </c>
      <c r="AC45" s="668"/>
      <c r="AD45" s="668"/>
      <c r="AE45" s="669"/>
      <c r="AF45" s="99"/>
      <c r="AG45" s="99"/>
      <c r="AH45" s="99"/>
      <c r="AI45" s="99"/>
      <c r="AJ45" s="673"/>
      <c r="AK45" s="673"/>
      <c r="AL45" s="673"/>
      <c r="AM45" s="673"/>
      <c r="AN45" s="109"/>
      <c r="AO45" s="622"/>
      <c r="AP45" s="622"/>
      <c r="AQ45" s="622"/>
      <c r="AR45" s="622"/>
      <c r="AS45" s="109"/>
      <c r="AT45" s="642"/>
      <c r="AU45" s="642"/>
      <c r="AV45" s="642"/>
      <c r="AW45" s="642"/>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621" t="s">
        <v>28</v>
      </c>
      <c r="AC49" s="621"/>
      <c r="AD49" s="621"/>
      <c r="AE49" s="621"/>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664">
        <f>AE40</f>
        <v>0</v>
      </c>
      <c r="S50" s="665"/>
      <c r="T50" s="665"/>
      <c r="U50" s="666"/>
      <c r="V50" s="105" t="s">
        <v>115</v>
      </c>
      <c r="W50" s="667">
        <f>AB45</f>
        <v>0</v>
      </c>
      <c r="X50" s="668"/>
      <c r="Y50" s="668"/>
      <c r="Z50" s="669"/>
      <c r="AA50" s="105" t="s">
        <v>32</v>
      </c>
      <c r="AB50" s="670">
        <f>ROUNDDOWN(R50+W50,1)</f>
        <v>0</v>
      </c>
      <c r="AC50" s="671"/>
      <c r="AD50" s="671"/>
      <c r="AE50" s="672"/>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637" t="s">
        <v>163</v>
      </c>
      <c r="AN1" s="637"/>
      <c r="AO1" s="637"/>
      <c r="AP1" s="637"/>
      <c r="AQ1" s="637"/>
      <c r="AR1" s="637"/>
      <c r="AS1" s="637"/>
      <c r="AT1" s="637"/>
      <c r="AU1" s="637"/>
      <c r="AV1" s="637"/>
      <c r="AW1" s="637"/>
      <c r="AX1" s="637"/>
      <c r="AY1" s="637"/>
      <c r="AZ1" s="637"/>
      <c r="BA1" s="63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629">
        <v>6</v>
      </c>
      <c r="V2" s="629"/>
      <c r="W2" s="39" t="s">
        <v>17</v>
      </c>
      <c r="X2" s="638">
        <f>IF(U2=0,"",YEAR(DATE(2018+U2,1,1)))</f>
        <v>2024</v>
      </c>
      <c r="Y2" s="638"/>
      <c r="Z2" s="41" t="s">
        <v>21</v>
      </c>
      <c r="AA2" s="41" t="s">
        <v>22</v>
      </c>
      <c r="AB2" s="629">
        <v>4</v>
      </c>
      <c r="AC2" s="629"/>
      <c r="AD2" s="41" t="s">
        <v>23</v>
      </c>
      <c r="AE2" s="41"/>
      <c r="AF2" s="41"/>
      <c r="AG2" s="41"/>
      <c r="AH2" s="41"/>
      <c r="AI2" s="41"/>
      <c r="AJ2" s="40"/>
      <c r="AK2" s="39" t="s">
        <v>18</v>
      </c>
      <c r="AL2" s="39" t="s">
        <v>17</v>
      </c>
      <c r="AM2" s="629"/>
      <c r="AN2" s="629"/>
      <c r="AO2" s="629"/>
      <c r="AP2" s="629"/>
      <c r="AQ2" s="629"/>
      <c r="AR2" s="629"/>
      <c r="AS2" s="629"/>
      <c r="AT2" s="629"/>
      <c r="AU2" s="629"/>
      <c r="AV2" s="629"/>
      <c r="AW2" s="629"/>
      <c r="AX2" s="629"/>
      <c r="AY2" s="629"/>
      <c r="AZ2" s="629"/>
      <c r="BA2" s="62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663" t="s">
        <v>145</v>
      </c>
      <c r="BA3" s="663"/>
      <c r="BB3" s="663"/>
      <c r="BC3" s="6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663" t="s">
        <v>137</v>
      </c>
      <c r="BA4" s="663"/>
      <c r="BB4" s="663"/>
      <c r="BC4" s="6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623">
        <v>40</v>
      </c>
      <c r="AW5" s="624"/>
      <c r="AX5" s="61" t="s">
        <v>24</v>
      </c>
      <c r="AY5" s="60"/>
      <c r="AZ5" s="623">
        <v>160</v>
      </c>
      <c r="BA5" s="624"/>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627">
        <f>DAY(EOMONTH(DATE(X2,AB2,1),0))</f>
        <v>30</v>
      </c>
      <c r="BA6" s="628"/>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582" t="s">
        <v>27</v>
      </c>
      <c r="C8" s="586" t="s">
        <v>85</v>
      </c>
      <c r="D8" s="594"/>
      <c r="E8" s="585" t="s">
        <v>86</v>
      </c>
      <c r="F8" s="594"/>
      <c r="G8" s="585" t="s">
        <v>87</v>
      </c>
      <c r="H8" s="586"/>
      <c r="I8" s="586"/>
      <c r="J8" s="586"/>
      <c r="K8" s="594"/>
      <c r="L8" s="585" t="s">
        <v>88</v>
      </c>
      <c r="M8" s="586"/>
      <c r="N8" s="586"/>
      <c r="O8" s="587"/>
      <c r="P8" s="625" t="s">
        <v>153</v>
      </c>
      <c r="Q8" s="626"/>
      <c r="R8" s="626"/>
      <c r="S8" s="626"/>
      <c r="T8" s="626"/>
      <c r="U8" s="626"/>
      <c r="V8" s="626"/>
      <c r="W8" s="626"/>
      <c r="X8" s="626"/>
      <c r="Y8" s="626"/>
      <c r="Z8" s="626"/>
      <c r="AA8" s="626"/>
      <c r="AB8" s="626"/>
      <c r="AC8" s="626"/>
      <c r="AD8" s="626"/>
      <c r="AE8" s="626"/>
      <c r="AF8" s="626"/>
      <c r="AG8" s="626"/>
      <c r="AH8" s="626"/>
      <c r="AI8" s="626"/>
      <c r="AJ8" s="626"/>
      <c r="AK8" s="626"/>
      <c r="AL8" s="626"/>
      <c r="AM8" s="626"/>
      <c r="AN8" s="626"/>
      <c r="AO8" s="626"/>
      <c r="AP8" s="626"/>
      <c r="AQ8" s="626"/>
      <c r="AR8" s="626"/>
      <c r="AS8" s="626"/>
      <c r="AT8" s="626"/>
      <c r="AU8" s="675" t="str">
        <f>IF(AZ3="４週","(9)1～4週目の勤務時間数合計","(9)1か月の勤務時間数合計")</f>
        <v>(9)1～4週目の勤務時間数合計</v>
      </c>
      <c r="AV8" s="676"/>
      <c r="AW8" s="675" t="s">
        <v>89</v>
      </c>
      <c r="AX8" s="676"/>
      <c r="AY8" s="644" t="s">
        <v>151</v>
      </c>
      <c r="AZ8" s="644"/>
      <c r="BA8" s="644"/>
      <c r="BB8" s="644"/>
      <c r="BC8" s="644"/>
      <c r="BD8" s="644"/>
    </row>
    <row r="9" spans="1:57" ht="20.25" customHeight="1" thickBot="1" x14ac:dyDescent="0.45">
      <c r="A9" s="71"/>
      <c r="B9" s="583"/>
      <c r="C9" s="589"/>
      <c r="D9" s="595"/>
      <c r="E9" s="588"/>
      <c r="F9" s="595"/>
      <c r="G9" s="588"/>
      <c r="H9" s="589"/>
      <c r="I9" s="589"/>
      <c r="J9" s="589"/>
      <c r="K9" s="595"/>
      <c r="L9" s="588"/>
      <c r="M9" s="589"/>
      <c r="N9" s="589"/>
      <c r="O9" s="590"/>
      <c r="P9" s="597" t="s">
        <v>11</v>
      </c>
      <c r="Q9" s="598"/>
      <c r="R9" s="598"/>
      <c r="S9" s="598"/>
      <c r="T9" s="598"/>
      <c r="U9" s="598"/>
      <c r="V9" s="599"/>
      <c r="W9" s="597" t="s">
        <v>12</v>
      </c>
      <c r="X9" s="598"/>
      <c r="Y9" s="598"/>
      <c r="Z9" s="598"/>
      <c r="AA9" s="598"/>
      <c r="AB9" s="598"/>
      <c r="AC9" s="599"/>
      <c r="AD9" s="597" t="s">
        <v>13</v>
      </c>
      <c r="AE9" s="598"/>
      <c r="AF9" s="598"/>
      <c r="AG9" s="598"/>
      <c r="AH9" s="598"/>
      <c r="AI9" s="598"/>
      <c r="AJ9" s="599"/>
      <c r="AK9" s="597" t="s">
        <v>14</v>
      </c>
      <c r="AL9" s="598"/>
      <c r="AM9" s="598"/>
      <c r="AN9" s="598"/>
      <c r="AO9" s="598"/>
      <c r="AP9" s="598"/>
      <c r="AQ9" s="599"/>
      <c r="AR9" s="597" t="s">
        <v>15</v>
      </c>
      <c r="AS9" s="598"/>
      <c r="AT9" s="599"/>
      <c r="AU9" s="677"/>
      <c r="AV9" s="678"/>
      <c r="AW9" s="677"/>
      <c r="AX9" s="678"/>
      <c r="AY9" s="644"/>
      <c r="AZ9" s="644"/>
      <c r="BA9" s="644"/>
      <c r="BB9" s="644"/>
      <c r="BC9" s="644"/>
      <c r="BD9" s="644"/>
    </row>
    <row r="10" spans="1:57" ht="20.25" customHeight="1" thickBot="1" x14ac:dyDescent="0.45">
      <c r="A10" s="71"/>
      <c r="B10" s="583"/>
      <c r="C10" s="589"/>
      <c r="D10" s="595"/>
      <c r="E10" s="588"/>
      <c r="F10" s="595"/>
      <c r="G10" s="588"/>
      <c r="H10" s="589"/>
      <c r="I10" s="589"/>
      <c r="J10" s="589"/>
      <c r="K10" s="595"/>
      <c r="L10" s="588"/>
      <c r="M10" s="589"/>
      <c r="N10" s="589"/>
      <c r="O10" s="59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677"/>
      <c r="AV10" s="678"/>
      <c r="AW10" s="677"/>
      <c r="AX10" s="678"/>
      <c r="AY10" s="644"/>
      <c r="AZ10" s="644"/>
      <c r="BA10" s="644"/>
      <c r="BB10" s="644"/>
      <c r="BC10" s="644"/>
      <c r="BD10" s="644"/>
    </row>
    <row r="11" spans="1:57" ht="20.25" hidden="1" customHeight="1" thickBot="1" x14ac:dyDescent="0.45">
      <c r="A11" s="71"/>
      <c r="B11" s="583"/>
      <c r="C11" s="589"/>
      <c r="D11" s="595"/>
      <c r="E11" s="588"/>
      <c r="F11" s="595"/>
      <c r="G11" s="588"/>
      <c r="H11" s="589"/>
      <c r="I11" s="589"/>
      <c r="J11" s="589"/>
      <c r="K11" s="595"/>
      <c r="L11" s="588"/>
      <c r="M11" s="589"/>
      <c r="N11" s="589"/>
      <c r="O11" s="59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679"/>
      <c r="AV11" s="680"/>
      <c r="AW11" s="679"/>
      <c r="AX11" s="680"/>
      <c r="AY11" s="645"/>
      <c r="AZ11" s="645"/>
      <c r="BA11" s="645"/>
      <c r="BB11" s="645"/>
      <c r="BC11" s="645"/>
      <c r="BD11" s="645"/>
    </row>
    <row r="12" spans="1:57" ht="20.25" customHeight="1" thickBot="1" x14ac:dyDescent="0.45">
      <c r="A12" s="71"/>
      <c r="B12" s="584"/>
      <c r="C12" s="592"/>
      <c r="D12" s="596"/>
      <c r="E12" s="591"/>
      <c r="F12" s="596"/>
      <c r="G12" s="591"/>
      <c r="H12" s="592"/>
      <c r="I12" s="592"/>
      <c r="J12" s="592"/>
      <c r="K12" s="596"/>
      <c r="L12" s="591"/>
      <c r="M12" s="592"/>
      <c r="N12" s="592"/>
      <c r="O12" s="59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681"/>
      <c r="AV12" s="682"/>
      <c r="AW12" s="681"/>
      <c r="AX12" s="682"/>
      <c r="AY12" s="644"/>
      <c r="AZ12" s="644"/>
      <c r="BA12" s="644"/>
      <c r="BB12" s="644"/>
      <c r="BC12" s="644"/>
      <c r="BD12" s="644"/>
    </row>
    <row r="13" spans="1:57" ht="39.950000000000003" customHeight="1" x14ac:dyDescent="0.4">
      <c r="A13" s="71"/>
      <c r="B13" s="116">
        <v>1</v>
      </c>
      <c r="C13" s="572"/>
      <c r="D13" s="573"/>
      <c r="E13" s="574"/>
      <c r="F13" s="575"/>
      <c r="G13" s="576"/>
      <c r="H13" s="577"/>
      <c r="I13" s="577"/>
      <c r="J13" s="577"/>
      <c r="K13" s="578"/>
      <c r="L13" s="579"/>
      <c r="M13" s="580"/>
      <c r="N13" s="580"/>
      <c r="O13" s="581"/>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600">
        <f>IF($AZ$3="４週",SUM(P13:AQ13),IF($AZ$3="暦月",SUM(P13:AT13),""))</f>
        <v>0</v>
      </c>
      <c r="AV13" s="601"/>
      <c r="AW13" s="602">
        <f t="shared" ref="AW13:AW44" si="1">IF($AZ$3="４週",AU13/4,IF($AZ$3="暦月",AU13/($AZ$6/7),""))</f>
        <v>0</v>
      </c>
      <c r="AX13" s="603"/>
      <c r="AY13" s="542"/>
      <c r="AZ13" s="543"/>
      <c r="BA13" s="543"/>
      <c r="BB13" s="543"/>
      <c r="BC13" s="543"/>
      <c r="BD13" s="544"/>
    </row>
    <row r="14" spans="1:57" ht="39.950000000000003" customHeight="1" x14ac:dyDescent="0.4">
      <c r="A14" s="71"/>
      <c r="B14" s="87">
        <f t="shared" ref="B14:B29" si="2">B13+1</f>
        <v>2</v>
      </c>
      <c r="C14" s="538"/>
      <c r="D14" s="539"/>
      <c r="E14" s="540"/>
      <c r="F14" s="541"/>
      <c r="G14" s="545"/>
      <c r="H14" s="546"/>
      <c r="I14" s="546"/>
      <c r="J14" s="546"/>
      <c r="K14" s="547"/>
      <c r="L14" s="548"/>
      <c r="M14" s="549"/>
      <c r="N14" s="549"/>
      <c r="O14" s="550"/>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566">
        <f>IF($AZ$3="４週",SUM(P14:AQ14),IF($AZ$3="暦月",SUM(P14:AT14),""))</f>
        <v>0</v>
      </c>
      <c r="AV14" s="567"/>
      <c r="AW14" s="564">
        <f t="shared" si="1"/>
        <v>0</v>
      </c>
      <c r="AX14" s="565"/>
      <c r="AY14" s="535"/>
      <c r="AZ14" s="536"/>
      <c r="BA14" s="536"/>
      <c r="BB14" s="536"/>
      <c r="BC14" s="536"/>
      <c r="BD14" s="537"/>
    </row>
    <row r="15" spans="1:57" ht="39.950000000000003" customHeight="1" x14ac:dyDescent="0.4">
      <c r="A15" s="71"/>
      <c r="B15" s="87">
        <f t="shared" si="2"/>
        <v>3</v>
      </c>
      <c r="C15" s="538"/>
      <c r="D15" s="539"/>
      <c r="E15" s="540"/>
      <c r="F15" s="541"/>
      <c r="G15" s="545"/>
      <c r="H15" s="546"/>
      <c r="I15" s="546"/>
      <c r="J15" s="546"/>
      <c r="K15" s="547"/>
      <c r="L15" s="548"/>
      <c r="M15" s="549"/>
      <c r="N15" s="549"/>
      <c r="O15" s="550"/>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566">
        <f>IF($AZ$3="４週",SUM(P15:AQ15),IF($AZ$3="暦月",SUM(P15:AT15),""))</f>
        <v>0</v>
      </c>
      <c r="AV15" s="567"/>
      <c r="AW15" s="564">
        <f t="shared" si="1"/>
        <v>0</v>
      </c>
      <c r="AX15" s="565"/>
      <c r="AY15" s="535"/>
      <c r="AZ15" s="536"/>
      <c r="BA15" s="536"/>
      <c r="BB15" s="536"/>
      <c r="BC15" s="536"/>
      <c r="BD15" s="537"/>
    </row>
    <row r="16" spans="1:57" ht="39.950000000000003" customHeight="1" x14ac:dyDescent="0.4">
      <c r="A16" s="71"/>
      <c r="B16" s="87">
        <f t="shared" si="2"/>
        <v>4</v>
      </c>
      <c r="C16" s="538"/>
      <c r="D16" s="539"/>
      <c r="E16" s="540"/>
      <c r="F16" s="541"/>
      <c r="G16" s="545"/>
      <c r="H16" s="546"/>
      <c r="I16" s="546"/>
      <c r="J16" s="546"/>
      <c r="K16" s="547"/>
      <c r="L16" s="548"/>
      <c r="M16" s="549"/>
      <c r="N16" s="549"/>
      <c r="O16" s="550"/>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566">
        <f>IF($AZ$3="４週",SUM(P16:AQ16),IF($AZ$3="暦月",SUM(P16:AT16),""))</f>
        <v>0</v>
      </c>
      <c r="AV16" s="567"/>
      <c r="AW16" s="564">
        <f t="shared" si="1"/>
        <v>0</v>
      </c>
      <c r="AX16" s="565"/>
      <c r="AY16" s="535"/>
      <c r="AZ16" s="536"/>
      <c r="BA16" s="536"/>
      <c r="BB16" s="536"/>
      <c r="BC16" s="536"/>
      <c r="BD16" s="537"/>
    </row>
    <row r="17" spans="1:56" ht="39.950000000000003" customHeight="1" x14ac:dyDescent="0.4">
      <c r="A17" s="71"/>
      <c r="B17" s="87">
        <f t="shared" si="2"/>
        <v>5</v>
      </c>
      <c r="C17" s="538"/>
      <c r="D17" s="539"/>
      <c r="E17" s="540"/>
      <c r="F17" s="541"/>
      <c r="G17" s="545"/>
      <c r="H17" s="546"/>
      <c r="I17" s="546"/>
      <c r="J17" s="546"/>
      <c r="K17" s="547"/>
      <c r="L17" s="548"/>
      <c r="M17" s="549"/>
      <c r="N17" s="549"/>
      <c r="O17" s="550"/>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566">
        <f t="shared" ref="AU17:AU112" si="3">IF($AZ$3="４週",SUM(P17:AQ17),IF($AZ$3="暦月",SUM(P17:AT17),""))</f>
        <v>0</v>
      </c>
      <c r="AV17" s="567"/>
      <c r="AW17" s="564">
        <f t="shared" si="1"/>
        <v>0</v>
      </c>
      <c r="AX17" s="565"/>
      <c r="AY17" s="535"/>
      <c r="AZ17" s="536"/>
      <c r="BA17" s="536"/>
      <c r="BB17" s="536"/>
      <c r="BC17" s="536"/>
      <c r="BD17" s="537"/>
    </row>
    <row r="18" spans="1:56" ht="39.950000000000003" customHeight="1" x14ac:dyDescent="0.4">
      <c r="A18" s="71"/>
      <c r="B18" s="87">
        <f t="shared" si="2"/>
        <v>6</v>
      </c>
      <c r="C18" s="538"/>
      <c r="D18" s="539"/>
      <c r="E18" s="540"/>
      <c r="F18" s="541"/>
      <c r="G18" s="545"/>
      <c r="H18" s="546"/>
      <c r="I18" s="546"/>
      <c r="J18" s="546"/>
      <c r="K18" s="547"/>
      <c r="L18" s="548"/>
      <c r="M18" s="549"/>
      <c r="N18" s="549"/>
      <c r="O18" s="550"/>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566">
        <f t="shared" si="3"/>
        <v>0</v>
      </c>
      <c r="AV18" s="567"/>
      <c r="AW18" s="564">
        <f t="shared" si="1"/>
        <v>0</v>
      </c>
      <c r="AX18" s="565"/>
      <c r="AY18" s="535"/>
      <c r="AZ18" s="536"/>
      <c r="BA18" s="536"/>
      <c r="BB18" s="536"/>
      <c r="BC18" s="536"/>
      <c r="BD18" s="537"/>
    </row>
    <row r="19" spans="1:56" ht="39.950000000000003" customHeight="1" x14ac:dyDescent="0.4">
      <c r="A19" s="71"/>
      <c r="B19" s="87">
        <f t="shared" si="2"/>
        <v>7</v>
      </c>
      <c r="C19" s="538"/>
      <c r="D19" s="539"/>
      <c r="E19" s="540"/>
      <c r="F19" s="541"/>
      <c r="G19" s="545"/>
      <c r="H19" s="546"/>
      <c r="I19" s="546"/>
      <c r="J19" s="546"/>
      <c r="K19" s="547"/>
      <c r="L19" s="548"/>
      <c r="M19" s="549"/>
      <c r="N19" s="549"/>
      <c r="O19" s="550"/>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566">
        <f>IF($AZ$3="４週",SUM(P19:AQ19),IF($AZ$3="暦月",SUM(P19:AT19),""))</f>
        <v>0</v>
      </c>
      <c r="AV19" s="567"/>
      <c r="AW19" s="564">
        <f t="shared" si="1"/>
        <v>0</v>
      </c>
      <c r="AX19" s="565"/>
      <c r="AY19" s="535"/>
      <c r="AZ19" s="536"/>
      <c r="BA19" s="536"/>
      <c r="BB19" s="536"/>
      <c r="BC19" s="536"/>
      <c r="BD19" s="537"/>
    </row>
    <row r="20" spans="1:56" ht="39.950000000000003" customHeight="1" x14ac:dyDescent="0.4">
      <c r="A20" s="71"/>
      <c r="B20" s="87">
        <f t="shared" si="2"/>
        <v>8</v>
      </c>
      <c r="C20" s="538"/>
      <c r="D20" s="539"/>
      <c r="E20" s="540"/>
      <c r="F20" s="541"/>
      <c r="G20" s="545"/>
      <c r="H20" s="546"/>
      <c r="I20" s="546"/>
      <c r="J20" s="546"/>
      <c r="K20" s="547"/>
      <c r="L20" s="548"/>
      <c r="M20" s="549"/>
      <c r="N20" s="549"/>
      <c r="O20" s="550"/>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566">
        <f t="shared" si="3"/>
        <v>0</v>
      </c>
      <c r="AV20" s="567"/>
      <c r="AW20" s="564">
        <f t="shared" si="1"/>
        <v>0</v>
      </c>
      <c r="AX20" s="565"/>
      <c r="AY20" s="535"/>
      <c r="AZ20" s="536"/>
      <c r="BA20" s="536"/>
      <c r="BB20" s="536"/>
      <c r="BC20" s="536"/>
      <c r="BD20" s="537"/>
    </row>
    <row r="21" spans="1:56" ht="39.950000000000003" customHeight="1" x14ac:dyDescent="0.4">
      <c r="A21" s="71"/>
      <c r="B21" s="87">
        <f t="shared" si="2"/>
        <v>9</v>
      </c>
      <c r="C21" s="538"/>
      <c r="D21" s="539"/>
      <c r="E21" s="540"/>
      <c r="F21" s="541"/>
      <c r="G21" s="545"/>
      <c r="H21" s="546"/>
      <c r="I21" s="546"/>
      <c r="J21" s="546"/>
      <c r="K21" s="547"/>
      <c r="L21" s="548"/>
      <c r="M21" s="549"/>
      <c r="N21" s="549"/>
      <c r="O21" s="550"/>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566">
        <f t="shared" si="3"/>
        <v>0</v>
      </c>
      <c r="AV21" s="567"/>
      <c r="AW21" s="564">
        <f t="shared" si="1"/>
        <v>0</v>
      </c>
      <c r="AX21" s="565"/>
      <c r="AY21" s="535"/>
      <c r="AZ21" s="536"/>
      <c r="BA21" s="536"/>
      <c r="BB21" s="536"/>
      <c r="BC21" s="536"/>
      <c r="BD21" s="537"/>
    </row>
    <row r="22" spans="1:56" ht="39.950000000000003" customHeight="1" x14ac:dyDescent="0.4">
      <c r="A22" s="71"/>
      <c r="B22" s="87">
        <f t="shared" si="2"/>
        <v>10</v>
      </c>
      <c r="C22" s="538"/>
      <c r="D22" s="539"/>
      <c r="E22" s="540"/>
      <c r="F22" s="541"/>
      <c r="G22" s="545"/>
      <c r="H22" s="546"/>
      <c r="I22" s="546"/>
      <c r="J22" s="546"/>
      <c r="K22" s="547"/>
      <c r="L22" s="548"/>
      <c r="M22" s="549"/>
      <c r="N22" s="549"/>
      <c r="O22" s="550"/>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566">
        <f t="shared" si="3"/>
        <v>0</v>
      </c>
      <c r="AV22" s="567"/>
      <c r="AW22" s="564">
        <f t="shared" si="1"/>
        <v>0</v>
      </c>
      <c r="AX22" s="565"/>
      <c r="AY22" s="535"/>
      <c r="AZ22" s="536"/>
      <c r="BA22" s="536"/>
      <c r="BB22" s="536"/>
      <c r="BC22" s="536"/>
      <c r="BD22" s="537"/>
    </row>
    <row r="23" spans="1:56" ht="39.950000000000003" customHeight="1" x14ac:dyDescent="0.4">
      <c r="A23" s="71"/>
      <c r="B23" s="87">
        <f t="shared" si="2"/>
        <v>11</v>
      </c>
      <c r="C23" s="538"/>
      <c r="D23" s="539"/>
      <c r="E23" s="540"/>
      <c r="F23" s="541"/>
      <c r="G23" s="545"/>
      <c r="H23" s="546"/>
      <c r="I23" s="546"/>
      <c r="J23" s="546"/>
      <c r="K23" s="547"/>
      <c r="L23" s="548"/>
      <c r="M23" s="549"/>
      <c r="N23" s="549"/>
      <c r="O23" s="550"/>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566">
        <f t="shared" si="3"/>
        <v>0</v>
      </c>
      <c r="AV23" s="567"/>
      <c r="AW23" s="564">
        <f t="shared" si="1"/>
        <v>0</v>
      </c>
      <c r="AX23" s="565"/>
      <c r="AY23" s="535"/>
      <c r="AZ23" s="536"/>
      <c r="BA23" s="536"/>
      <c r="BB23" s="536"/>
      <c r="BC23" s="536"/>
      <c r="BD23" s="537"/>
    </row>
    <row r="24" spans="1:56" ht="39.950000000000003" customHeight="1" x14ac:dyDescent="0.4">
      <c r="A24" s="71"/>
      <c r="B24" s="87">
        <f t="shared" si="2"/>
        <v>12</v>
      </c>
      <c r="C24" s="538"/>
      <c r="D24" s="539"/>
      <c r="E24" s="540"/>
      <c r="F24" s="541"/>
      <c r="G24" s="545"/>
      <c r="H24" s="546"/>
      <c r="I24" s="546"/>
      <c r="J24" s="546"/>
      <c r="K24" s="547"/>
      <c r="L24" s="548"/>
      <c r="M24" s="549"/>
      <c r="N24" s="549"/>
      <c r="O24" s="550"/>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566">
        <f t="shared" si="3"/>
        <v>0</v>
      </c>
      <c r="AV24" s="567"/>
      <c r="AW24" s="564">
        <f t="shared" si="1"/>
        <v>0</v>
      </c>
      <c r="AX24" s="565"/>
      <c r="AY24" s="535"/>
      <c r="AZ24" s="536"/>
      <c r="BA24" s="536"/>
      <c r="BB24" s="536"/>
      <c r="BC24" s="536"/>
      <c r="BD24" s="537"/>
    </row>
    <row r="25" spans="1:56" ht="39.950000000000003" customHeight="1" x14ac:dyDescent="0.4">
      <c r="A25" s="71"/>
      <c r="B25" s="87">
        <f t="shared" si="2"/>
        <v>13</v>
      </c>
      <c r="C25" s="538"/>
      <c r="D25" s="539"/>
      <c r="E25" s="540"/>
      <c r="F25" s="541"/>
      <c r="G25" s="545"/>
      <c r="H25" s="546"/>
      <c r="I25" s="546"/>
      <c r="J25" s="546"/>
      <c r="K25" s="547"/>
      <c r="L25" s="548"/>
      <c r="M25" s="549"/>
      <c r="N25" s="549"/>
      <c r="O25" s="550"/>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566">
        <f t="shared" si="3"/>
        <v>0</v>
      </c>
      <c r="AV25" s="567"/>
      <c r="AW25" s="564">
        <f t="shared" si="1"/>
        <v>0</v>
      </c>
      <c r="AX25" s="565"/>
      <c r="AY25" s="535"/>
      <c r="AZ25" s="536"/>
      <c r="BA25" s="536"/>
      <c r="BB25" s="536"/>
      <c r="BC25" s="536"/>
      <c r="BD25" s="537"/>
    </row>
    <row r="26" spans="1:56" ht="39.950000000000003" customHeight="1" x14ac:dyDescent="0.4">
      <c r="A26" s="71"/>
      <c r="B26" s="87">
        <f t="shared" si="2"/>
        <v>14</v>
      </c>
      <c r="C26" s="538"/>
      <c r="D26" s="539"/>
      <c r="E26" s="540"/>
      <c r="F26" s="541"/>
      <c r="G26" s="545"/>
      <c r="H26" s="546"/>
      <c r="I26" s="546"/>
      <c r="J26" s="546"/>
      <c r="K26" s="547"/>
      <c r="L26" s="548"/>
      <c r="M26" s="549"/>
      <c r="N26" s="549"/>
      <c r="O26" s="550"/>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566">
        <f t="shared" si="3"/>
        <v>0</v>
      </c>
      <c r="AV26" s="567"/>
      <c r="AW26" s="564">
        <f t="shared" si="1"/>
        <v>0</v>
      </c>
      <c r="AX26" s="565"/>
      <c r="AY26" s="535"/>
      <c r="AZ26" s="536"/>
      <c r="BA26" s="536"/>
      <c r="BB26" s="536"/>
      <c r="BC26" s="536"/>
      <c r="BD26" s="537"/>
    </row>
    <row r="27" spans="1:56" ht="39.950000000000003" customHeight="1" x14ac:dyDescent="0.4">
      <c r="A27" s="71"/>
      <c r="B27" s="87">
        <f t="shared" si="2"/>
        <v>15</v>
      </c>
      <c r="C27" s="538"/>
      <c r="D27" s="539"/>
      <c r="E27" s="540"/>
      <c r="F27" s="541"/>
      <c r="G27" s="545"/>
      <c r="H27" s="546"/>
      <c r="I27" s="546"/>
      <c r="J27" s="546"/>
      <c r="K27" s="547"/>
      <c r="L27" s="548"/>
      <c r="M27" s="549"/>
      <c r="N27" s="549"/>
      <c r="O27" s="550"/>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566">
        <f t="shared" si="3"/>
        <v>0</v>
      </c>
      <c r="AV27" s="567"/>
      <c r="AW27" s="564">
        <f t="shared" si="1"/>
        <v>0</v>
      </c>
      <c r="AX27" s="565"/>
      <c r="AY27" s="535"/>
      <c r="AZ27" s="536"/>
      <c r="BA27" s="536"/>
      <c r="BB27" s="536"/>
      <c r="BC27" s="536"/>
      <c r="BD27" s="537"/>
    </row>
    <row r="28" spans="1:56" ht="39.950000000000003" customHeight="1" x14ac:dyDescent="0.4">
      <c r="A28" s="71"/>
      <c r="B28" s="87">
        <f t="shared" si="2"/>
        <v>16</v>
      </c>
      <c r="C28" s="538"/>
      <c r="D28" s="539"/>
      <c r="E28" s="540"/>
      <c r="F28" s="541"/>
      <c r="G28" s="545"/>
      <c r="H28" s="546"/>
      <c r="I28" s="546"/>
      <c r="J28" s="546"/>
      <c r="K28" s="547"/>
      <c r="L28" s="548"/>
      <c r="M28" s="549"/>
      <c r="N28" s="549"/>
      <c r="O28" s="550"/>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566">
        <f t="shared" si="3"/>
        <v>0</v>
      </c>
      <c r="AV28" s="567"/>
      <c r="AW28" s="564">
        <f t="shared" si="1"/>
        <v>0</v>
      </c>
      <c r="AX28" s="565"/>
      <c r="AY28" s="535"/>
      <c r="AZ28" s="536"/>
      <c r="BA28" s="536"/>
      <c r="BB28" s="536"/>
      <c r="BC28" s="536"/>
      <c r="BD28" s="537"/>
    </row>
    <row r="29" spans="1:56" ht="39.950000000000003" customHeight="1" x14ac:dyDescent="0.4">
      <c r="A29" s="71"/>
      <c r="B29" s="87">
        <f t="shared" si="2"/>
        <v>17</v>
      </c>
      <c r="C29" s="538"/>
      <c r="D29" s="539"/>
      <c r="E29" s="540"/>
      <c r="F29" s="541"/>
      <c r="G29" s="545"/>
      <c r="H29" s="546"/>
      <c r="I29" s="546"/>
      <c r="J29" s="546"/>
      <c r="K29" s="547"/>
      <c r="L29" s="548"/>
      <c r="M29" s="549"/>
      <c r="N29" s="549"/>
      <c r="O29" s="550"/>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566">
        <f t="shared" si="3"/>
        <v>0</v>
      </c>
      <c r="AV29" s="567"/>
      <c r="AW29" s="564">
        <f t="shared" si="1"/>
        <v>0</v>
      </c>
      <c r="AX29" s="565"/>
      <c r="AY29" s="535"/>
      <c r="AZ29" s="536"/>
      <c r="BA29" s="536"/>
      <c r="BB29" s="536"/>
      <c r="BC29" s="536"/>
      <c r="BD29" s="537"/>
    </row>
    <row r="30" spans="1:56" ht="39.950000000000003" customHeight="1" x14ac:dyDescent="0.4">
      <c r="A30" s="71"/>
      <c r="B30" s="87">
        <f t="shared" ref="B30:B93" si="4">B29+1</f>
        <v>18</v>
      </c>
      <c r="C30" s="538"/>
      <c r="D30" s="539"/>
      <c r="E30" s="540"/>
      <c r="F30" s="541"/>
      <c r="G30" s="545"/>
      <c r="H30" s="546"/>
      <c r="I30" s="546"/>
      <c r="J30" s="546"/>
      <c r="K30" s="547"/>
      <c r="L30" s="548"/>
      <c r="M30" s="549"/>
      <c r="N30" s="549"/>
      <c r="O30" s="550"/>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566">
        <f t="shared" ref="AU30" si="5">IF($AZ$3="４週",SUM(P30:AQ30),IF($AZ$3="暦月",SUM(P30:AT30),""))</f>
        <v>0</v>
      </c>
      <c r="AV30" s="567"/>
      <c r="AW30" s="564">
        <f t="shared" si="1"/>
        <v>0</v>
      </c>
      <c r="AX30" s="565"/>
      <c r="AY30" s="535"/>
      <c r="AZ30" s="536"/>
      <c r="BA30" s="536"/>
      <c r="BB30" s="536"/>
      <c r="BC30" s="536"/>
      <c r="BD30" s="537"/>
    </row>
    <row r="31" spans="1:56" ht="39.950000000000003" customHeight="1" x14ac:dyDescent="0.4">
      <c r="A31" s="71"/>
      <c r="B31" s="87">
        <f t="shared" si="4"/>
        <v>19</v>
      </c>
      <c r="C31" s="538"/>
      <c r="D31" s="539"/>
      <c r="E31" s="540"/>
      <c r="F31" s="541"/>
      <c r="G31" s="545"/>
      <c r="H31" s="546"/>
      <c r="I31" s="546"/>
      <c r="J31" s="546"/>
      <c r="K31" s="547"/>
      <c r="L31" s="548"/>
      <c r="M31" s="549"/>
      <c r="N31" s="549"/>
      <c r="O31" s="550"/>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566">
        <f t="shared" ref="AU31:AU94" si="6">IF($AZ$3="４週",SUM(P31:AQ31),IF($AZ$3="暦月",SUM(P31:AT31),""))</f>
        <v>0</v>
      </c>
      <c r="AV31" s="567"/>
      <c r="AW31" s="564">
        <f t="shared" si="1"/>
        <v>0</v>
      </c>
      <c r="AX31" s="565"/>
      <c r="AY31" s="535"/>
      <c r="AZ31" s="536"/>
      <c r="BA31" s="536"/>
      <c r="BB31" s="536"/>
      <c r="BC31" s="536"/>
      <c r="BD31" s="537"/>
    </row>
    <row r="32" spans="1:56" ht="39.950000000000003" customHeight="1" x14ac:dyDescent="0.4">
      <c r="A32" s="71"/>
      <c r="B32" s="87">
        <f t="shared" si="4"/>
        <v>20</v>
      </c>
      <c r="C32" s="538"/>
      <c r="D32" s="539"/>
      <c r="E32" s="540"/>
      <c r="F32" s="541"/>
      <c r="G32" s="545"/>
      <c r="H32" s="546"/>
      <c r="I32" s="546"/>
      <c r="J32" s="546"/>
      <c r="K32" s="547"/>
      <c r="L32" s="548"/>
      <c r="M32" s="549"/>
      <c r="N32" s="549"/>
      <c r="O32" s="550"/>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566">
        <f t="shared" si="6"/>
        <v>0</v>
      </c>
      <c r="AV32" s="567"/>
      <c r="AW32" s="564">
        <f t="shared" si="1"/>
        <v>0</v>
      </c>
      <c r="AX32" s="565"/>
      <c r="AY32" s="535"/>
      <c r="AZ32" s="536"/>
      <c r="BA32" s="536"/>
      <c r="BB32" s="536"/>
      <c r="BC32" s="536"/>
      <c r="BD32" s="537"/>
    </row>
    <row r="33" spans="1:56" ht="39.950000000000003" customHeight="1" x14ac:dyDescent="0.4">
      <c r="A33" s="71"/>
      <c r="B33" s="87">
        <f t="shared" si="4"/>
        <v>21</v>
      </c>
      <c r="C33" s="538"/>
      <c r="D33" s="539"/>
      <c r="E33" s="540"/>
      <c r="F33" s="541"/>
      <c r="G33" s="545"/>
      <c r="H33" s="546"/>
      <c r="I33" s="546"/>
      <c r="J33" s="546"/>
      <c r="K33" s="547"/>
      <c r="L33" s="548"/>
      <c r="M33" s="549"/>
      <c r="N33" s="549"/>
      <c r="O33" s="550"/>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566">
        <f t="shared" si="6"/>
        <v>0</v>
      </c>
      <c r="AV33" s="567"/>
      <c r="AW33" s="564">
        <f t="shared" si="1"/>
        <v>0</v>
      </c>
      <c r="AX33" s="565"/>
      <c r="AY33" s="535"/>
      <c r="AZ33" s="536"/>
      <c r="BA33" s="536"/>
      <c r="BB33" s="536"/>
      <c r="BC33" s="536"/>
      <c r="BD33" s="537"/>
    </row>
    <row r="34" spans="1:56" ht="39.950000000000003" customHeight="1" x14ac:dyDescent="0.4">
      <c r="A34" s="71"/>
      <c r="B34" s="87">
        <f t="shared" si="4"/>
        <v>22</v>
      </c>
      <c r="C34" s="538"/>
      <c r="D34" s="539"/>
      <c r="E34" s="540"/>
      <c r="F34" s="541"/>
      <c r="G34" s="545"/>
      <c r="H34" s="546"/>
      <c r="I34" s="546"/>
      <c r="J34" s="546"/>
      <c r="K34" s="547"/>
      <c r="L34" s="548"/>
      <c r="M34" s="549"/>
      <c r="N34" s="549"/>
      <c r="O34" s="550"/>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566">
        <f t="shared" si="6"/>
        <v>0</v>
      </c>
      <c r="AV34" s="567"/>
      <c r="AW34" s="564">
        <f t="shared" si="1"/>
        <v>0</v>
      </c>
      <c r="AX34" s="565"/>
      <c r="AY34" s="535"/>
      <c r="AZ34" s="536"/>
      <c r="BA34" s="536"/>
      <c r="BB34" s="536"/>
      <c r="BC34" s="536"/>
      <c r="BD34" s="537"/>
    </row>
    <row r="35" spans="1:56" ht="39.950000000000003" customHeight="1" x14ac:dyDescent="0.4">
      <c r="A35" s="71"/>
      <c r="B35" s="87">
        <f t="shared" si="4"/>
        <v>23</v>
      </c>
      <c r="C35" s="538"/>
      <c r="D35" s="539"/>
      <c r="E35" s="540"/>
      <c r="F35" s="541"/>
      <c r="G35" s="545"/>
      <c r="H35" s="546"/>
      <c r="I35" s="546"/>
      <c r="J35" s="546"/>
      <c r="K35" s="547"/>
      <c r="L35" s="548"/>
      <c r="M35" s="549"/>
      <c r="N35" s="549"/>
      <c r="O35" s="550"/>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566">
        <f t="shared" si="6"/>
        <v>0</v>
      </c>
      <c r="AV35" s="567"/>
      <c r="AW35" s="564">
        <f t="shared" si="1"/>
        <v>0</v>
      </c>
      <c r="AX35" s="565"/>
      <c r="AY35" s="535"/>
      <c r="AZ35" s="536"/>
      <c r="BA35" s="536"/>
      <c r="BB35" s="536"/>
      <c r="BC35" s="536"/>
      <c r="BD35" s="537"/>
    </row>
    <row r="36" spans="1:56" ht="39.950000000000003" customHeight="1" x14ac:dyDescent="0.4">
      <c r="A36" s="71"/>
      <c r="B36" s="87">
        <f t="shared" si="4"/>
        <v>24</v>
      </c>
      <c r="C36" s="538"/>
      <c r="D36" s="539"/>
      <c r="E36" s="540"/>
      <c r="F36" s="541"/>
      <c r="G36" s="545"/>
      <c r="H36" s="546"/>
      <c r="I36" s="546"/>
      <c r="J36" s="546"/>
      <c r="K36" s="547"/>
      <c r="L36" s="548"/>
      <c r="M36" s="549"/>
      <c r="N36" s="549"/>
      <c r="O36" s="550"/>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566">
        <f t="shared" si="6"/>
        <v>0</v>
      </c>
      <c r="AV36" s="567"/>
      <c r="AW36" s="564">
        <f t="shared" si="1"/>
        <v>0</v>
      </c>
      <c r="AX36" s="565"/>
      <c r="AY36" s="535"/>
      <c r="AZ36" s="536"/>
      <c r="BA36" s="536"/>
      <c r="BB36" s="536"/>
      <c r="BC36" s="536"/>
      <c r="BD36" s="537"/>
    </row>
    <row r="37" spans="1:56" ht="39.950000000000003" customHeight="1" x14ac:dyDescent="0.4">
      <c r="A37" s="71"/>
      <c r="B37" s="87">
        <f t="shared" si="4"/>
        <v>25</v>
      </c>
      <c r="C37" s="538"/>
      <c r="D37" s="539"/>
      <c r="E37" s="540"/>
      <c r="F37" s="541"/>
      <c r="G37" s="545"/>
      <c r="H37" s="546"/>
      <c r="I37" s="546"/>
      <c r="J37" s="546"/>
      <c r="K37" s="547"/>
      <c r="L37" s="548"/>
      <c r="M37" s="549"/>
      <c r="N37" s="549"/>
      <c r="O37" s="550"/>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566">
        <f t="shared" si="6"/>
        <v>0</v>
      </c>
      <c r="AV37" s="567"/>
      <c r="AW37" s="564">
        <f t="shared" si="1"/>
        <v>0</v>
      </c>
      <c r="AX37" s="565"/>
      <c r="AY37" s="535"/>
      <c r="AZ37" s="536"/>
      <c r="BA37" s="536"/>
      <c r="BB37" s="536"/>
      <c r="BC37" s="536"/>
      <c r="BD37" s="537"/>
    </row>
    <row r="38" spans="1:56" ht="39.950000000000003" customHeight="1" x14ac:dyDescent="0.4">
      <c r="A38" s="71"/>
      <c r="B38" s="87">
        <f t="shared" si="4"/>
        <v>26</v>
      </c>
      <c r="C38" s="538"/>
      <c r="D38" s="539"/>
      <c r="E38" s="540"/>
      <c r="F38" s="541"/>
      <c r="G38" s="545"/>
      <c r="H38" s="546"/>
      <c r="I38" s="546"/>
      <c r="J38" s="546"/>
      <c r="K38" s="547"/>
      <c r="L38" s="548"/>
      <c r="M38" s="549"/>
      <c r="N38" s="549"/>
      <c r="O38" s="550"/>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566">
        <f t="shared" si="6"/>
        <v>0</v>
      </c>
      <c r="AV38" s="567"/>
      <c r="AW38" s="564">
        <f t="shared" si="1"/>
        <v>0</v>
      </c>
      <c r="AX38" s="565"/>
      <c r="AY38" s="535"/>
      <c r="AZ38" s="536"/>
      <c r="BA38" s="536"/>
      <c r="BB38" s="536"/>
      <c r="BC38" s="536"/>
      <c r="BD38" s="537"/>
    </row>
    <row r="39" spans="1:56" ht="39.950000000000003" customHeight="1" x14ac:dyDescent="0.4">
      <c r="A39" s="71"/>
      <c r="B39" s="87">
        <f t="shared" si="4"/>
        <v>27</v>
      </c>
      <c r="C39" s="538"/>
      <c r="D39" s="539"/>
      <c r="E39" s="540"/>
      <c r="F39" s="541"/>
      <c r="G39" s="545"/>
      <c r="H39" s="546"/>
      <c r="I39" s="546"/>
      <c r="J39" s="546"/>
      <c r="K39" s="547"/>
      <c r="L39" s="548"/>
      <c r="M39" s="549"/>
      <c r="N39" s="549"/>
      <c r="O39" s="550"/>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566">
        <f t="shared" si="6"/>
        <v>0</v>
      </c>
      <c r="AV39" s="567"/>
      <c r="AW39" s="564">
        <f t="shared" si="1"/>
        <v>0</v>
      </c>
      <c r="AX39" s="565"/>
      <c r="AY39" s="535"/>
      <c r="AZ39" s="536"/>
      <c r="BA39" s="536"/>
      <c r="BB39" s="536"/>
      <c r="BC39" s="536"/>
      <c r="BD39" s="537"/>
    </row>
    <row r="40" spans="1:56" ht="39.950000000000003" customHeight="1" x14ac:dyDescent="0.4">
      <c r="A40" s="71"/>
      <c r="B40" s="87">
        <f t="shared" si="4"/>
        <v>28</v>
      </c>
      <c r="C40" s="538"/>
      <c r="D40" s="539"/>
      <c r="E40" s="540"/>
      <c r="F40" s="541"/>
      <c r="G40" s="545"/>
      <c r="H40" s="546"/>
      <c r="I40" s="546"/>
      <c r="J40" s="546"/>
      <c r="K40" s="547"/>
      <c r="L40" s="548"/>
      <c r="M40" s="549"/>
      <c r="N40" s="549"/>
      <c r="O40" s="550"/>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566">
        <f t="shared" si="6"/>
        <v>0</v>
      </c>
      <c r="AV40" s="567"/>
      <c r="AW40" s="564">
        <f t="shared" si="1"/>
        <v>0</v>
      </c>
      <c r="AX40" s="565"/>
      <c r="AY40" s="535"/>
      <c r="AZ40" s="536"/>
      <c r="BA40" s="536"/>
      <c r="BB40" s="536"/>
      <c r="BC40" s="536"/>
      <c r="BD40" s="537"/>
    </row>
    <row r="41" spans="1:56" ht="39.950000000000003" customHeight="1" x14ac:dyDescent="0.4">
      <c r="A41" s="71"/>
      <c r="B41" s="87">
        <f t="shared" si="4"/>
        <v>29</v>
      </c>
      <c r="C41" s="538"/>
      <c r="D41" s="539"/>
      <c r="E41" s="540"/>
      <c r="F41" s="541"/>
      <c r="G41" s="545"/>
      <c r="H41" s="546"/>
      <c r="I41" s="546"/>
      <c r="J41" s="546"/>
      <c r="K41" s="547"/>
      <c r="L41" s="548"/>
      <c r="M41" s="549"/>
      <c r="N41" s="549"/>
      <c r="O41" s="550"/>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566">
        <f t="shared" si="6"/>
        <v>0</v>
      </c>
      <c r="AV41" s="567"/>
      <c r="AW41" s="564">
        <f t="shared" si="1"/>
        <v>0</v>
      </c>
      <c r="AX41" s="565"/>
      <c r="AY41" s="535"/>
      <c r="AZ41" s="536"/>
      <c r="BA41" s="536"/>
      <c r="BB41" s="536"/>
      <c r="BC41" s="536"/>
      <c r="BD41" s="537"/>
    </row>
    <row r="42" spans="1:56" ht="39.950000000000003" customHeight="1" x14ac:dyDescent="0.4">
      <c r="A42" s="71"/>
      <c r="B42" s="87">
        <f t="shared" si="4"/>
        <v>30</v>
      </c>
      <c r="C42" s="538"/>
      <c r="D42" s="539"/>
      <c r="E42" s="540"/>
      <c r="F42" s="541"/>
      <c r="G42" s="545"/>
      <c r="H42" s="546"/>
      <c r="I42" s="546"/>
      <c r="J42" s="546"/>
      <c r="K42" s="547"/>
      <c r="L42" s="548"/>
      <c r="M42" s="549"/>
      <c r="N42" s="549"/>
      <c r="O42" s="550"/>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566">
        <f t="shared" si="6"/>
        <v>0</v>
      </c>
      <c r="AV42" s="567"/>
      <c r="AW42" s="564">
        <f t="shared" si="1"/>
        <v>0</v>
      </c>
      <c r="AX42" s="565"/>
      <c r="AY42" s="535"/>
      <c r="AZ42" s="536"/>
      <c r="BA42" s="536"/>
      <c r="BB42" s="536"/>
      <c r="BC42" s="536"/>
      <c r="BD42" s="537"/>
    </row>
    <row r="43" spans="1:56" ht="39.950000000000003" customHeight="1" x14ac:dyDescent="0.4">
      <c r="A43" s="71"/>
      <c r="B43" s="87">
        <f t="shared" si="4"/>
        <v>31</v>
      </c>
      <c r="C43" s="538"/>
      <c r="D43" s="539"/>
      <c r="E43" s="540"/>
      <c r="F43" s="541"/>
      <c r="G43" s="545"/>
      <c r="H43" s="546"/>
      <c r="I43" s="546"/>
      <c r="J43" s="546"/>
      <c r="K43" s="547"/>
      <c r="L43" s="548"/>
      <c r="M43" s="549"/>
      <c r="N43" s="549"/>
      <c r="O43" s="550"/>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566">
        <f t="shared" si="6"/>
        <v>0</v>
      </c>
      <c r="AV43" s="567"/>
      <c r="AW43" s="564">
        <f t="shared" si="1"/>
        <v>0</v>
      </c>
      <c r="AX43" s="565"/>
      <c r="AY43" s="535"/>
      <c r="AZ43" s="536"/>
      <c r="BA43" s="536"/>
      <c r="BB43" s="536"/>
      <c r="BC43" s="536"/>
      <c r="BD43" s="537"/>
    </row>
    <row r="44" spans="1:56" ht="39.950000000000003" customHeight="1" x14ac:dyDescent="0.4">
      <c r="A44" s="71"/>
      <c r="B44" s="87">
        <f t="shared" si="4"/>
        <v>32</v>
      </c>
      <c r="C44" s="538"/>
      <c r="D44" s="539"/>
      <c r="E44" s="540"/>
      <c r="F44" s="541"/>
      <c r="G44" s="545"/>
      <c r="H44" s="546"/>
      <c r="I44" s="546"/>
      <c r="J44" s="546"/>
      <c r="K44" s="547"/>
      <c r="L44" s="548"/>
      <c r="M44" s="549"/>
      <c r="N44" s="549"/>
      <c r="O44" s="550"/>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566">
        <f t="shared" si="6"/>
        <v>0</v>
      </c>
      <c r="AV44" s="567"/>
      <c r="AW44" s="564">
        <f t="shared" si="1"/>
        <v>0</v>
      </c>
      <c r="AX44" s="565"/>
      <c r="AY44" s="535"/>
      <c r="AZ44" s="536"/>
      <c r="BA44" s="536"/>
      <c r="BB44" s="536"/>
      <c r="BC44" s="536"/>
      <c r="BD44" s="537"/>
    </row>
    <row r="45" spans="1:56" ht="39.950000000000003" customHeight="1" x14ac:dyDescent="0.4">
      <c r="A45" s="71"/>
      <c r="B45" s="87">
        <f t="shared" si="4"/>
        <v>33</v>
      </c>
      <c r="C45" s="538"/>
      <c r="D45" s="539"/>
      <c r="E45" s="540"/>
      <c r="F45" s="541"/>
      <c r="G45" s="545"/>
      <c r="H45" s="546"/>
      <c r="I45" s="546"/>
      <c r="J45" s="546"/>
      <c r="K45" s="547"/>
      <c r="L45" s="548"/>
      <c r="M45" s="549"/>
      <c r="N45" s="549"/>
      <c r="O45" s="550"/>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566">
        <f t="shared" si="6"/>
        <v>0</v>
      </c>
      <c r="AV45" s="567"/>
      <c r="AW45" s="564">
        <f t="shared" ref="AW45:AW76" si="7">IF($AZ$3="４週",AU45/4,IF($AZ$3="暦月",AU45/($AZ$6/7),""))</f>
        <v>0</v>
      </c>
      <c r="AX45" s="565"/>
      <c r="AY45" s="535"/>
      <c r="AZ45" s="536"/>
      <c r="BA45" s="536"/>
      <c r="BB45" s="536"/>
      <c r="BC45" s="536"/>
      <c r="BD45" s="537"/>
    </row>
    <row r="46" spans="1:56" ht="39.950000000000003" customHeight="1" x14ac:dyDescent="0.4">
      <c r="A46" s="71"/>
      <c r="B46" s="87">
        <f t="shared" si="4"/>
        <v>34</v>
      </c>
      <c r="C46" s="538"/>
      <c r="D46" s="539"/>
      <c r="E46" s="540"/>
      <c r="F46" s="541"/>
      <c r="G46" s="545"/>
      <c r="H46" s="546"/>
      <c r="I46" s="546"/>
      <c r="J46" s="546"/>
      <c r="K46" s="547"/>
      <c r="L46" s="548"/>
      <c r="M46" s="549"/>
      <c r="N46" s="549"/>
      <c r="O46" s="550"/>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566">
        <f t="shared" si="6"/>
        <v>0</v>
      </c>
      <c r="AV46" s="567"/>
      <c r="AW46" s="564">
        <f t="shared" si="7"/>
        <v>0</v>
      </c>
      <c r="AX46" s="565"/>
      <c r="AY46" s="535"/>
      <c r="AZ46" s="536"/>
      <c r="BA46" s="536"/>
      <c r="BB46" s="536"/>
      <c r="BC46" s="536"/>
      <c r="BD46" s="537"/>
    </row>
    <row r="47" spans="1:56" ht="39.950000000000003" customHeight="1" x14ac:dyDescent="0.4">
      <c r="A47" s="71"/>
      <c r="B47" s="87">
        <f t="shared" si="4"/>
        <v>35</v>
      </c>
      <c r="C47" s="538"/>
      <c r="D47" s="539"/>
      <c r="E47" s="540"/>
      <c r="F47" s="541"/>
      <c r="G47" s="545"/>
      <c r="H47" s="546"/>
      <c r="I47" s="546"/>
      <c r="J47" s="546"/>
      <c r="K47" s="547"/>
      <c r="L47" s="548"/>
      <c r="M47" s="549"/>
      <c r="N47" s="549"/>
      <c r="O47" s="550"/>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566">
        <f t="shared" si="6"/>
        <v>0</v>
      </c>
      <c r="AV47" s="567"/>
      <c r="AW47" s="564">
        <f t="shared" si="7"/>
        <v>0</v>
      </c>
      <c r="AX47" s="565"/>
      <c r="AY47" s="535"/>
      <c r="AZ47" s="536"/>
      <c r="BA47" s="536"/>
      <c r="BB47" s="536"/>
      <c r="BC47" s="536"/>
      <c r="BD47" s="537"/>
    </row>
    <row r="48" spans="1:56" ht="39.950000000000003" customHeight="1" x14ac:dyDescent="0.4">
      <c r="A48" s="71"/>
      <c r="B48" s="87">
        <f t="shared" si="4"/>
        <v>36</v>
      </c>
      <c r="C48" s="538"/>
      <c r="D48" s="539"/>
      <c r="E48" s="540"/>
      <c r="F48" s="541"/>
      <c r="G48" s="545"/>
      <c r="H48" s="546"/>
      <c r="I48" s="546"/>
      <c r="J48" s="546"/>
      <c r="K48" s="547"/>
      <c r="L48" s="548"/>
      <c r="M48" s="549"/>
      <c r="N48" s="549"/>
      <c r="O48" s="550"/>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566">
        <f t="shared" si="6"/>
        <v>0</v>
      </c>
      <c r="AV48" s="567"/>
      <c r="AW48" s="564">
        <f t="shared" si="7"/>
        <v>0</v>
      </c>
      <c r="AX48" s="565"/>
      <c r="AY48" s="535"/>
      <c r="AZ48" s="536"/>
      <c r="BA48" s="536"/>
      <c r="BB48" s="536"/>
      <c r="BC48" s="536"/>
      <c r="BD48" s="537"/>
    </row>
    <row r="49" spans="1:56" ht="39.950000000000003" customHeight="1" x14ac:dyDescent="0.4">
      <c r="A49" s="71"/>
      <c r="B49" s="87">
        <f t="shared" si="4"/>
        <v>37</v>
      </c>
      <c r="C49" s="538"/>
      <c r="D49" s="539"/>
      <c r="E49" s="540"/>
      <c r="F49" s="541"/>
      <c r="G49" s="545"/>
      <c r="H49" s="546"/>
      <c r="I49" s="546"/>
      <c r="J49" s="546"/>
      <c r="K49" s="547"/>
      <c r="L49" s="548"/>
      <c r="M49" s="549"/>
      <c r="N49" s="549"/>
      <c r="O49" s="550"/>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566">
        <f t="shared" si="6"/>
        <v>0</v>
      </c>
      <c r="AV49" s="567"/>
      <c r="AW49" s="564">
        <f t="shared" si="7"/>
        <v>0</v>
      </c>
      <c r="AX49" s="565"/>
      <c r="AY49" s="535"/>
      <c r="AZ49" s="536"/>
      <c r="BA49" s="536"/>
      <c r="BB49" s="536"/>
      <c r="BC49" s="536"/>
      <c r="BD49" s="537"/>
    </row>
    <row r="50" spans="1:56" ht="39.950000000000003" customHeight="1" x14ac:dyDescent="0.4">
      <c r="A50" s="71"/>
      <c r="B50" s="87">
        <f t="shared" si="4"/>
        <v>38</v>
      </c>
      <c r="C50" s="538"/>
      <c r="D50" s="539"/>
      <c r="E50" s="540"/>
      <c r="F50" s="541"/>
      <c r="G50" s="545"/>
      <c r="H50" s="546"/>
      <c r="I50" s="546"/>
      <c r="J50" s="546"/>
      <c r="K50" s="547"/>
      <c r="L50" s="548"/>
      <c r="M50" s="549"/>
      <c r="N50" s="549"/>
      <c r="O50" s="550"/>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566">
        <f t="shared" si="6"/>
        <v>0</v>
      </c>
      <c r="AV50" s="567"/>
      <c r="AW50" s="564">
        <f t="shared" si="7"/>
        <v>0</v>
      </c>
      <c r="AX50" s="565"/>
      <c r="AY50" s="535"/>
      <c r="AZ50" s="536"/>
      <c r="BA50" s="536"/>
      <c r="BB50" s="536"/>
      <c r="BC50" s="536"/>
      <c r="BD50" s="537"/>
    </row>
    <row r="51" spans="1:56" ht="39.950000000000003" customHeight="1" x14ac:dyDescent="0.4">
      <c r="A51" s="71"/>
      <c r="B51" s="87">
        <f t="shared" si="4"/>
        <v>39</v>
      </c>
      <c r="C51" s="538"/>
      <c r="D51" s="539"/>
      <c r="E51" s="540"/>
      <c r="F51" s="541"/>
      <c r="G51" s="545"/>
      <c r="H51" s="546"/>
      <c r="I51" s="546"/>
      <c r="J51" s="546"/>
      <c r="K51" s="547"/>
      <c r="L51" s="548"/>
      <c r="M51" s="549"/>
      <c r="N51" s="549"/>
      <c r="O51" s="550"/>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566">
        <f t="shared" si="6"/>
        <v>0</v>
      </c>
      <c r="AV51" s="567"/>
      <c r="AW51" s="564">
        <f t="shared" si="7"/>
        <v>0</v>
      </c>
      <c r="AX51" s="565"/>
      <c r="AY51" s="535"/>
      <c r="AZ51" s="536"/>
      <c r="BA51" s="536"/>
      <c r="BB51" s="536"/>
      <c r="BC51" s="536"/>
      <c r="BD51" s="537"/>
    </row>
    <row r="52" spans="1:56" ht="39.950000000000003" customHeight="1" x14ac:dyDescent="0.4">
      <c r="A52" s="71"/>
      <c r="B52" s="87">
        <f t="shared" si="4"/>
        <v>40</v>
      </c>
      <c r="C52" s="538"/>
      <c r="D52" s="539"/>
      <c r="E52" s="540"/>
      <c r="F52" s="541"/>
      <c r="G52" s="545"/>
      <c r="H52" s="546"/>
      <c r="I52" s="546"/>
      <c r="J52" s="546"/>
      <c r="K52" s="547"/>
      <c r="L52" s="548"/>
      <c r="M52" s="549"/>
      <c r="N52" s="549"/>
      <c r="O52" s="550"/>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566">
        <f t="shared" si="6"/>
        <v>0</v>
      </c>
      <c r="AV52" s="567"/>
      <c r="AW52" s="564">
        <f t="shared" si="7"/>
        <v>0</v>
      </c>
      <c r="AX52" s="565"/>
      <c r="AY52" s="535"/>
      <c r="AZ52" s="536"/>
      <c r="BA52" s="536"/>
      <c r="BB52" s="536"/>
      <c r="BC52" s="536"/>
      <c r="BD52" s="537"/>
    </row>
    <row r="53" spans="1:56" ht="39.950000000000003" customHeight="1" x14ac:dyDescent="0.4">
      <c r="A53" s="71"/>
      <c r="B53" s="87">
        <f t="shared" si="4"/>
        <v>41</v>
      </c>
      <c r="C53" s="538"/>
      <c r="D53" s="539"/>
      <c r="E53" s="540"/>
      <c r="F53" s="541"/>
      <c r="G53" s="545"/>
      <c r="H53" s="546"/>
      <c r="I53" s="546"/>
      <c r="J53" s="546"/>
      <c r="K53" s="547"/>
      <c r="L53" s="548"/>
      <c r="M53" s="549"/>
      <c r="N53" s="549"/>
      <c r="O53" s="550"/>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566">
        <f t="shared" si="6"/>
        <v>0</v>
      </c>
      <c r="AV53" s="567"/>
      <c r="AW53" s="564">
        <f t="shared" si="7"/>
        <v>0</v>
      </c>
      <c r="AX53" s="565"/>
      <c r="AY53" s="535"/>
      <c r="AZ53" s="536"/>
      <c r="BA53" s="536"/>
      <c r="BB53" s="536"/>
      <c r="BC53" s="536"/>
      <c r="BD53" s="537"/>
    </row>
    <row r="54" spans="1:56" ht="39.950000000000003" customHeight="1" x14ac:dyDescent="0.4">
      <c r="A54" s="71"/>
      <c r="B54" s="87">
        <f t="shared" si="4"/>
        <v>42</v>
      </c>
      <c r="C54" s="538"/>
      <c r="D54" s="539"/>
      <c r="E54" s="540"/>
      <c r="F54" s="541"/>
      <c r="G54" s="545"/>
      <c r="H54" s="546"/>
      <c r="I54" s="546"/>
      <c r="J54" s="546"/>
      <c r="K54" s="547"/>
      <c r="L54" s="548"/>
      <c r="M54" s="549"/>
      <c r="N54" s="549"/>
      <c r="O54" s="550"/>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566">
        <f t="shared" si="6"/>
        <v>0</v>
      </c>
      <c r="AV54" s="567"/>
      <c r="AW54" s="564">
        <f t="shared" si="7"/>
        <v>0</v>
      </c>
      <c r="AX54" s="565"/>
      <c r="AY54" s="535"/>
      <c r="AZ54" s="536"/>
      <c r="BA54" s="536"/>
      <c r="BB54" s="536"/>
      <c r="BC54" s="536"/>
      <c r="BD54" s="537"/>
    </row>
    <row r="55" spans="1:56" ht="39.950000000000003" customHeight="1" x14ac:dyDescent="0.4">
      <c r="A55" s="71"/>
      <c r="B55" s="87">
        <f t="shared" si="4"/>
        <v>43</v>
      </c>
      <c r="C55" s="538"/>
      <c r="D55" s="539"/>
      <c r="E55" s="540"/>
      <c r="F55" s="541"/>
      <c r="G55" s="545"/>
      <c r="H55" s="546"/>
      <c r="I55" s="546"/>
      <c r="J55" s="546"/>
      <c r="K55" s="547"/>
      <c r="L55" s="548"/>
      <c r="M55" s="549"/>
      <c r="N55" s="549"/>
      <c r="O55" s="550"/>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566">
        <f t="shared" si="6"/>
        <v>0</v>
      </c>
      <c r="AV55" s="567"/>
      <c r="AW55" s="564">
        <f t="shared" si="7"/>
        <v>0</v>
      </c>
      <c r="AX55" s="565"/>
      <c r="AY55" s="535"/>
      <c r="AZ55" s="536"/>
      <c r="BA55" s="536"/>
      <c r="BB55" s="536"/>
      <c r="BC55" s="536"/>
      <c r="BD55" s="537"/>
    </row>
    <row r="56" spans="1:56" ht="39.950000000000003" customHeight="1" x14ac:dyDescent="0.4">
      <c r="A56" s="71"/>
      <c r="B56" s="87">
        <f t="shared" si="4"/>
        <v>44</v>
      </c>
      <c r="C56" s="538"/>
      <c r="D56" s="539"/>
      <c r="E56" s="540"/>
      <c r="F56" s="541"/>
      <c r="G56" s="545"/>
      <c r="H56" s="546"/>
      <c r="I56" s="546"/>
      <c r="J56" s="546"/>
      <c r="K56" s="547"/>
      <c r="L56" s="548"/>
      <c r="M56" s="549"/>
      <c r="N56" s="549"/>
      <c r="O56" s="550"/>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566">
        <f t="shared" si="6"/>
        <v>0</v>
      </c>
      <c r="AV56" s="567"/>
      <c r="AW56" s="564">
        <f t="shared" si="7"/>
        <v>0</v>
      </c>
      <c r="AX56" s="565"/>
      <c r="AY56" s="535"/>
      <c r="AZ56" s="536"/>
      <c r="BA56" s="536"/>
      <c r="BB56" s="536"/>
      <c r="BC56" s="536"/>
      <c r="BD56" s="537"/>
    </row>
    <row r="57" spans="1:56" ht="39.950000000000003" customHeight="1" x14ac:dyDescent="0.4">
      <c r="A57" s="71"/>
      <c r="B57" s="87">
        <f t="shared" si="4"/>
        <v>45</v>
      </c>
      <c r="C57" s="538"/>
      <c r="D57" s="539"/>
      <c r="E57" s="540"/>
      <c r="F57" s="541"/>
      <c r="G57" s="545"/>
      <c r="H57" s="546"/>
      <c r="I57" s="546"/>
      <c r="J57" s="546"/>
      <c r="K57" s="547"/>
      <c r="L57" s="548"/>
      <c r="M57" s="549"/>
      <c r="N57" s="549"/>
      <c r="O57" s="550"/>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566">
        <f t="shared" si="6"/>
        <v>0</v>
      </c>
      <c r="AV57" s="567"/>
      <c r="AW57" s="564">
        <f t="shared" si="7"/>
        <v>0</v>
      </c>
      <c r="AX57" s="565"/>
      <c r="AY57" s="535"/>
      <c r="AZ57" s="536"/>
      <c r="BA57" s="536"/>
      <c r="BB57" s="536"/>
      <c r="BC57" s="536"/>
      <c r="BD57" s="537"/>
    </row>
    <row r="58" spans="1:56" ht="39.950000000000003" customHeight="1" x14ac:dyDescent="0.4">
      <c r="A58" s="71"/>
      <c r="B58" s="87">
        <f t="shared" si="4"/>
        <v>46</v>
      </c>
      <c r="C58" s="538"/>
      <c r="D58" s="539"/>
      <c r="E58" s="540"/>
      <c r="F58" s="541"/>
      <c r="G58" s="545"/>
      <c r="H58" s="546"/>
      <c r="I58" s="546"/>
      <c r="J58" s="546"/>
      <c r="K58" s="547"/>
      <c r="L58" s="548"/>
      <c r="M58" s="549"/>
      <c r="N58" s="549"/>
      <c r="O58" s="550"/>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566">
        <f t="shared" si="6"/>
        <v>0</v>
      </c>
      <c r="AV58" s="567"/>
      <c r="AW58" s="564">
        <f t="shared" si="7"/>
        <v>0</v>
      </c>
      <c r="AX58" s="565"/>
      <c r="AY58" s="535"/>
      <c r="AZ58" s="536"/>
      <c r="BA58" s="536"/>
      <c r="BB58" s="536"/>
      <c r="BC58" s="536"/>
      <c r="BD58" s="537"/>
    </row>
    <row r="59" spans="1:56" ht="39.950000000000003" customHeight="1" x14ac:dyDescent="0.4">
      <c r="A59" s="71"/>
      <c r="B59" s="87">
        <f t="shared" si="4"/>
        <v>47</v>
      </c>
      <c r="C59" s="538"/>
      <c r="D59" s="539"/>
      <c r="E59" s="540"/>
      <c r="F59" s="541"/>
      <c r="G59" s="545"/>
      <c r="H59" s="546"/>
      <c r="I59" s="546"/>
      <c r="J59" s="546"/>
      <c r="K59" s="547"/>
      <c r="L59" s="548"/>
      <c r="M59" s="549"/>
      <c r="N59" s="549"/>
      <c r="O59" s="550"/>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566">
        <f t="shared" si="6"/>
        <v>0</v>
      </c>
      <c r="AV59" s="567"/>
      <c r="AW59" s="564">
        <f t="shared" si="7"/>
        <v>0</v>
      </c>
      <c r="AX59" s="565"/>
      <c r="AY59" s="535"/>
      <c r="AZ59" s="536"/>
      <c r="BA59" s="536"/>
      <c r="BB59" s="536"/>
      <c r="BC59" s="536"/>
      <c r="BD59" s="537"/>
    </row>
    <row r="60" spans="1:56" ht="39.950000000000003" customHeight="1" x14ac:dyDescent="0.4">
      <c r="A60" s="71"/>
      <c r="B60" s="87">
        <f t="shared" si="4"/>
        <v>48</v>
      </c>
      <c r="C60" s="538"/>
      <c r="D60" s="539"/>
      <c r="E60" s="540"/>
      <c r="F60" s="541"/>
      <c r="G60" s="545"/>
      <c r="H60" s="546"/>
      <c r="I60" s="546"/>
      <c r="J60" s="546"/>
      <c r="K60" s="547"/>
      <c r="L60" s="548"/>
      <c r="M60" s="549"/>
      <c r="N60" s="549"/>
      <c r="O60" s="550"/>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566">
        <f t="shared" si="6"/>
        <v>0</v>
      </c>
      <c r="AV60" s="567"/>
      <c r="AW60" s="564">
        <f t="shared" si="7"/>
        <v>0</v>
      </c>
      <c r="AX60" s="565"/>
      <c r="AY60" s="535"/>
      <c r="AZ60" s="536"/>
      <c r="BA60" s="536"/>
      <c r="BB60" s="536"/>
      <c r="BC60" s="536"/>
      <c r="BD60" s="537"/>
    </row>
    <row r="61" spans="1:56" ht="39.950000000000003" customHeight="1" x14ac:dyDescent="0.4">
      <c r="A61" s="71"/>
      <c r="B61" s="87">
        <f t="shared" si="4"/>
        <v>49</v>
      </c>
      <c r="C61" s="538"/>
      <c r="D61" s="539"/>
      <c r="E61" s="540"/>
      <c r="F61" s="541"/>
      <c r="G61" s="545"/>
      <c r="H61" s="546"/>
      <c r="I61" s="546"/>
      <c r="J61" s="546"/>
      <c r="K61" s="547"/>
      <c r="L61" s="548"/>
      <c r="M61" s="549"/>
      <c r="N61" s="549"/>
      <c r="O61" s="550"/>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566">
        <f t="shared" si="6"/>
        <v>0</v>
      </c>
      <c r="AV61" s="567"/>
      <c r="AW61" s="564">
        <f t="shared" si="7"/>
        <v>0</v>
      </c>
      <c r="AX61" s="565"/>
      <c r="AY61" s="535"/>
      <c r="AZ61" s="536"/>
      <c r="BA61" s="536"/>
      <c r="BB61" s="536"/>
      <c r="BC61" s="536"/>
      <c r="BD61" s="537"/>
    </row>
    <row r="62" spans="1:56" ht="39.950000000000003" customHeight="1" x14ac:dyDescent="0.4">
      <c r="A62" s="71"/>
      <c r="B62" s="87">
        <f t="shared" si="4"/>
        <v>50</v>
      </c>
      <c r="C62" s="538"/>
      <c r="D62" s="539"/>
      <c r="E62" s="540"/>
      <c r="F62" s="541"/>
      <c r="G62" s="545"/>
      <c r="H62" s="546"/>
      <c r="I62" s="546"/>
      <c r="J62" s="546"/>
      <c r="K62" s="547"/>
      <c r="L62" s="548"/>
      <c r="M62" s="549"/>
      <c r="N62" s="549"/>
      <c r="O62" s="550"/>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566">
        <f t="shared" si="6"/>
        <v>0</v>
      </c>
      <c r="AV62" s="567"/>
      <c r="AW62" s="564">
        <f t="shared" si="7"/>
        <v>0</v>
      </c>
      <c r="AX62" s="565"/>
      <c r="AY62" s="535"/>
      <c r="AZ62" s="536"/>
      <c r="BA62" s="536"/>
      <c r="BB62" s="536"/>
      <c r="BC62" s="536"/>
      <c r="BD62" s="537"/>
    </row>
    <row r="63" spans="1:56" ht="39.950000000000003" customHeight="1" x14ac:dyDescent="0.4">
      <c r="A63" s="71"/>
      <c r="B63" s="87">
        <f t="shared" si="4"/>
        <v>51</v>
      </c>
      <c r="C63" s="538"/>
      <c r="D63" s="539"/>
      <c r="E63" s="540"/>
      <c r="F63" s="541"/>
      <c r="G63" s="545"/>
      <c r="H63" s="546"/>
      <c r="I63" s="546"/>
      <c r="J63" s="546"/>
      <c r="K63" s="547"/>
      <c r="L63" s="548"/>
      <c r="M63" s="549"/>
      <c r="N63" s="549"/>
      <c r="O63" s="550"/>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566">
        <f t="shared" si="6"/>
        <v>0</v>
      </c>
      <c r="AV63" s="567"/>
      <c r="AW63" s="564">
        <f t="shared" si="7"/>
        <v>0</v>
      </c>
      <c r="AX63" s="565"/>
      <c r="AY63" s="535"/>
      <c r="AZ63" s="536"/>
      <c r="BA63" s="536"/>
      <c r="BB63" s="536"/>
      <c r="BC63" s="536"/>
      <c r="BD63" s="537"/>
    </row>
    <row r="64" spans="1:56" ht="39.950000000000003" customHeight="1" x14ac:dyDescent="0.4">
      <c r="A64" s="71"/>
      <c r="B64" s="87">
        <f t="shared" si="4"/>
        <v>52</v>
      </c>
      <c r="C64" s="538"/>
      <c r="D64" s="539"/>
      <c r="E64" s="540"/>
      <c r="F64" s="541"/>
      <c r="G64" s="545"/>
      <c r="H64" s="546"/>
      <c r="I64" s="546"/>
      <c r="J64" s="546"/>
      <c r="K64" s="547"/>
      <c r="L64" s="548"/>
      <c r="M64" s="549"/>
      <c r="N64" s="549"/>
      <c r="O64" s="550"/>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566">
        <f t="shared" si="6"/>
        <v>0</v>
      </c>
      <c r="AV64" s="567"/>
      <c r="AW64" s="564">
        <f t="shared" si="7"/>
        <v>0</v>
      </c>
      <c r="AX64" s="565"/>
      <c r="AY64" s="535"/>
      <c r="AZ64" s="536"/>
      <c r="BA64" s="536"/>
      <c r="BB64" s="536"/>
      <c r="BC64" s="536"/>
      <c r="BD64" s="537"/>
    </row>
    <row r="65" spans="1:56" ht="39.950000000000003" customHeight="1" x14ac:dyDescent="0.4">
      <c r="A65" s="71"/>
      <c r="B65" s="87">
        <f t="shared" si="4"/>
        <v>53</v>
      </c>
      <c r="C65" s="538"/>
      <c r="D65" s="539"/>
      <c r="E65" s="540"/>
      <c r="F65" s="541"/>
      <c r="G65" s="545"/>
      <c r="H65" s="546"/>
      <c r="I65" s="546"/>
      <c r="J65" s="546"/>
      <c r="K65" s="547"/>
      <c r="L65" s="548"/>
      <c r="M65" s="549"/>
      <c r="N65" s="549"/>
      <c r="O65" s="550"/>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566">
        <f t="shared" si="6"/>
        <v>0</v>
      </c>
      <c r="AV65" s="567"/>
      <c r="AW65" s="564">
        <f t="shared" si="7"/>
        <v>0</v>
      </c>
      <c r="AX65" s="565"/>
      <c r="AY65" s="535"/>
      <c r="AZ65" s="536"/>
      <c r="BA65" s="536"/>
      <c r="BB65" s="536"/>
      <c r="BC65" s="536"/>
      <c r="BD65" s="537"/>
    </row>
    <row r="66" spans="1:56" ht="39.950000000000003" customHeight="1" x14ac:dyDescent="0.4">
      <c r="A66" s="71"/>
      <c r="B66" s="87">
        <f t="shared" si="4"/>
        <v>54</v>
      </c>
      <c r="C66" s="538"/>
      <c r="D66" s="539"/>
      <c r="E66" s="540"/>
      <c r="F66" s="541"/>
      <c r="G66" s="545"/>
      <c r="H66" s="546"/>
      <c r="I66" s="546"/>
      <c r="J66" s="546"/>
      <c r="K66" s="547"/>
      <c r="L66" s="548"/>
      <c r="M66" s="549"/>
      <c r="N66" s="549"/>
      <c r="O66" s="550"/>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566">
        <f t="shared" si="6"/>
        <v>0</v>
      </c>
      <c r="AV66" s="567"/>
      <c r="AW66" s="564">
        <f t="shared" si="7"/>
        <v>0</v>
      </c>
      <c r="AX66" s="565"/>
      <c r="AY66" s="535"/>
      <c r="AZ66" s="536"/>
      <c r="BA66" s="536"/>
      <c r="BB66" s="536"/>
      <c r="BC66" s="536"/>
      <c r="BD66" s="537"/>
    </row>
    <row r="67" spans="1:56" ht="39.950000000000003" customHeight="1" x14ac:dyDescent="0.4">
      <c r="A67" s="71"/>
      <c r="B67" s="87">
        <f t="shared" si="4"/>
        <v>55</v>
      </c>
      <c r="C67" s="538"/>
      <c r="D67" s="539"/>
      <c r="E67" s="540"/>
      <c r="F67" s="541"/>
      <c r="G67" s="545"/>
      <c r="H67" s="546"/>
      <c r="I67" s="546"/>
      <c r="J67" s="546"/>
      <c r="K67" s="547"/>
      <c r="L67" s="548"/>
      <c r="M67" s="549"/>
      <c r="N67" s="549"/>
      <c r="O67" s="550"/>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566">
        <f t="shared" si="6"/>
        <v>0</v>
      </c>
      <c r="AV67" s="567"/>
      <c r="AW67" s="564">
        <f t="shared" si="7"/>
        <v>0</v>
      </c>
      <c r="AX67" s="565"/>
      <c r="AY67" s="535"/>
      <c r="AZ67" s="536"/>
      <c r="BA67" s="536"/>
      <c r="BB67" s="536"/>
      <c r="BC67" s="536"/>
      <c r="BD67" s="537"/>
    </row>
    <row r="68" spans="1:56" ht="39.950000000000003" customHeight="1" x14ac:dyDescent="0.4">
      <c r="A68" s="71"/>
      <c r="B68" s="87">
        <f t="shared" si="4"/>
        <v>56</v>
      </c>
      <c r="C68" s="538"/>
      <c r="D68" s="539"/>
      <c r="E68" s="540"/>
      <c r="F68" s="541"/>
      <c r="G68" s="545"/>
      <c r="H68" s="546"/>
      <c r="I68" s="546"/>
      <c r="J68" s="546"/>
      <c r="K68" s="547"/>
      <c r="L68" s="548"/>
      <c r="M68" s="549"/>
      <c r="N68" s="549"/>
      <c r="O68" s="550"/>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566">
        <f t="shared" si="6"/>
        <v>0</v>
      </c>
      <c r="AV68" s="567"/>
      <c r="AW68" s="564">
        <f t="shared" si="7"/>
        <v>0</v>
      </c>
      <c r="AX68" s="565"/>
      <c r="AY68" s="535"/>
      <c r="AZ68" s="536"/>
      <c r="BA68" s="536"/>
      <c r="BB68" s="536"/>
      <c r="BC68" s="536"/>
      <c r="BD68" s="537"/>
    </row>
    <row r="69" spans="1:56" ht="39.950000000000003" customHeight="1" x14ac:dyDescent="0.4">
      <c r="A69" s="71"/>
      <c r="B69" s="87">
        <f t="shared" si="4"/>
        <v>57</v>
      </c>
      <c r="C69" s="538"/>
      <c r="D69" s="539"/>
      <c r="E69" s="540"/>
      <c r="F69" s="541"/>
      <c r="G69" s="545"/>
      <c r="H69" s="546"/>
      <c r="I69" s="546"/>
      <c r="J69" s="546"/>
      <c r="K69" s="547"/>
      <c r="L69" s="548"/>
      <c r="M69" s="549"/>
      <c r="N69" s="549"/>
      <c r="O69" s="550"/>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566">
        <f t="shared" si="6"/>
        <v>0</v>
      </c>
      <c r="AV69" s="567"/>
      <c r="AW69" s="564">
        <f t="shared" si="7"/>
        <v>0</v>
      </c>
      <c r="AX69" s="565"/>
      <c r="AY69" s="535"/>
      <c r="AZ69" s="536"/>
      <c r="BA69" s="536"/>
      <c r="BB69" s="536"/>
      <c r="BC69" s="536"/>
      <c r="BD69" s="537"/>
    </row>
    <row r="70" spans="1:56" ht="39.950000000000003" customHeight="1" x14ac:dyDescent="0.4">
      <c r="A70" s="71"/>
      <c r="B70" s="87">
        <f t="shared" si="4"/>
        <v>58</v>
      </c>
      <c r="C70" s="538"/>
      <c r="D70" s="539"/>
      <c r="E70" s="540"/>
      <c r="F70" s="541"/>
      <c r="G70" s="545"/>
      <c r="H70" s="546"/>
      <c r="I70" s="546"/>
      <c r="J70" s="546"/>
      <c r="K70" s="547"/>
      <c r="L70" s="548"/>
      <c r="M70" s="549"/>
      <c r="N70" s="549"/>
      <c r="O70" s="550"/>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566">
        <f t="shared" si="6"/>
        <v>0</v>
      </c>
      <c r="AV70" s="567"/>
      <c r="AW70" s="564">
        <f t="shared" si="7"/>
        <v>0</v>
      </c>
      <c r="AX70" s="565"/>
      <c r="AY70" s="535"/>
      <c r="AZ70" s="536"/>
      <c r="BA70" s="536"/>
      <c r="BB70" s="536"/>
      <c r="BC70" s="536"/>
      <c r="BD70" s="537"/>
    </row>
    <row r="71" spans="1:56" ht="39.950000000000003" customHeight="1" x14ac:dyDescent="0.4">
      <c r="A71" s="71"/>
      <c r="B71" s="87">
        <f t="shared" si="4"/>
        <v>59</v>
      </c>
      <c r="C71" s="538"/>
      <c r="D71" s="539"/>
      <c r="E71" s="540"/>
      <c r="F71" s="541"/>
      <c r="G71" s="545"/>
      <c r="H71" s="546"/>
      <c r="I71" s="546"/>
      <c r="J71" s="546"/>
      <c r="K71" s="547"/>
      <c r="L71" s="548"/>
      <c r="M71" s="549"/>
      <c r="N71" s="549"/>
      <c r="O71" s="550"/>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566">
        <f t="shared" si="6"/>
        <v>0</v>
      </c>
      <c r="AV71" s="567"/>
      <c r="AW71" s="564">
        <f t="shared" si="7"/>
        <v>0</v>
      </c>
      <c r="AX71" s="565"/>
      <c r="AY71" s="535"/>
      <c r="AZ71" s="536"/>
      <c r="BA71" s="536"/>
      <c r="BB71" s="536"/>
      <c r="BC71" s="536"/>
      <c r="BD71" s="537"/>
    </row>
    <row r="72" spans="1:56" ht="39.950000000000003" customHeight="1" x14ac:dyDescent="0.4">
      <c r="A72" s="71"/>
      <c r="B72" s="87">
        <f t="shared" si="4"/>
        <v>60</v>
      </c>
      <c r="C72" s="538"/>
      <c r="D72" s="539"/>
      <c r="E72" s="540"/>
      <c r="F72" s="541"/>
      <c r="G72" s="545"/>
      <c r="H72" s="546"/>
      <c r="I72" s="546"/>
      <c r="J72" s="546"/>
      <c r="K72" s="547"/>
      <c r="L72" s="548"/>
      <c r="M72" s="549"/>
      <c r="N72" s="549"/>
      <c r="O72" s="550"/>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566">
        <f t="shared" si="6"/>
        <v>0</v>
      </c>
      <c r="AV72" s="567"/>
      <c r="AW72" s="564">
        <f t="shared" si="7"/>
        <v>0</v>
      </c>
      <c r="AX72" s="565"/>
      <c r="AY72" s="535"/>
      <c r="AZ72" s="536"/>
      <c r="BA72" s="536"/>
      <c r="BB72" s="536"/>
      <c r="BC72" s="536"/>
      <c r="BD72" s="537"/>
    </row>
    <row r="73" spans="1:56" ht="39.950000000000003" customHeight="1" x14ac:dyDescent="0.4">
      <c r="A73" s="71"/>
      <c r="B73" s="87">
        <f t="shared" si="4"/>
        <v>61</v>
      </c>
      <c r="C73" s="538"/>
      <c r="D73" s="539"/>
      <c r="E73" s="540"/>
      <c r="F73" s="541"/>
      <c r="G73" s="545"/>
      <c r="H73" s="546"/>
      <c r="I73" s="546"/>
      <c r="J73" s="546"/>
      <c r="K73" s="547"/>
      <c r="L73" s="548"/>
      <c r="M73" s="549"/>
      <c r="N73" s="549"/>
      <c r="O73" s="550"/>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566">
        <f t="shared" si="6"/>
        <v>0</v>
      </c>
      <c r="AV73" s="567"/>
      <c r="AW73" s="564">
        <f t="shared" si="7"/>
        <v>0</v>
      </c>
      <c r="AX73" s="565"/>
      <c r="AY73" s="535"/>
      <c r="AZ73" s="536"/>
      <c r="BA73" s="536"/>
      <c r="BB73" s="536"/>
      <c r="BC73" s="536"/>
      <c r="BD73" s="537"/>
    </row>
    <row r="74" spans="1:56" ht="39.950000000000003" customHeight="1" x14ac:dyDescent="0.4">
      <c r="A74" s="71"/>
      <c r="B74" s="87">
        <f t="shared" si="4"/>
        <v>62</v>
      </c>
      <c r="C74" s="538"/>
      <c r="D74" s="539"/>
      <c r="E74" s="540"/>
      <c r="F74" s="541"/>
      <c r="G74" s="545"/>
      <c r="H74" s="546"/>
      <c r="I74" s="546"/>
      <c r="J74" s="546"/>
      <c r="K74" s="547"/>
      <c r="L74" s="548"/>
      <c r="M74" s="549"/>
      <c r="N74" s="549"/>
      <c r="O74" s="550"/>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566">
        <f t="shared" si="6"/>
        <v>0</v>
      </c>
      <c r="AV74" s="567"/>
      <c r="AW74" s="564">
        <f t="shared" si="7"/>
        <v>0</v>
      </c>
      <c r="AX74" s="565"/>
      <c r="AY74" s="535"/>
      <c r="AZ74" s="536"/>
      <c r="BA74" s="536"/>
      <c r="BB74" s="536"/>
      <c r="BC74" s="536"/>
      <c r="BD74" s="537"/>
    </row>
    <row r="75" spans="1:56" ht="39.950000000000003" customHeight="1" x14ac:dyDescent="0.4">
      <c r="A75" s="71"/>
      <c r="B75" s="87">
        <f t="shared" si="4"/>
        <v>63</v>
      </c>
      <c r="C75" s="538"/>
      <c r="D75" s="539"/>
      <c r="E75" s="540"/>
      <c r="F75" s="541"/>
      <c r="G75" s="545"/>
      <c r="H75" s="546"/>
      <c r="I75" s="546"/>
      <c r="J75" s="546"/>
      <c r="K75" s="547"/>
      <c r="L75" s="548"/>
      <c r="M75" s="549"/>
      <c r="N75" s="549"/>
      <c r="O75" s="550"/>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566">
        <f t="shared" si="6"/>
        <v>0</v>
      </c>
      <c r="AV75" s="567"/>
      <c r="AW75" s="564">
        <f t="shared" si="7"/>
        <v>0</v>
      </c>
      <c r="AX75" s="565"/>
      <c r="AY75" s="535"/>
      <c r="AZ75" s="536"/>
      <c r="BA75" s="536"/>
      <c r="BB75" s="536"/>
      <c r="BC75" s="536"/>
      <c r="BD75" s="537"/>
    </row>
    <row r="76" spans="1:56" ht="39.950000000000003" customHeight="1" x14ac:dyDescent="0.4">
      <c r="A76" s="71"/>
      <c r="B76" s="87">
        <f t="shared" si="4"/>
        <v>64</v>
      </c>
      <c r="C76" s="538"/>
      <c r="D76" s="539"/>
      <c r="E76" s="540"/>
      <c r="F76" s="541"/>
      <c r="G76" s="545"/>
      <c r="H76" s="546"/>
      <c r="I76" s="546"/>
      <c r="J76" s="546"/>
      <c r="K76" s="547"/>
      <c r="L76" s="548"/>
      <c r="M76" s="549"/>
      <c r="N76" s="549"/>
      <c r="O76" s="550"/>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566">
        <f t="shared" si="6"/>
        <v>0</v>
      </c>
      <c r="AV76" s="567"/>
      <c r="AW76" s="564">
        <f t="shared" si="7"/>
        <v>0</v>
      </c>
      <c r="AX76" s="565"/>
      <c r="AY76" s="535"/>
      <c r="AZ76" s="536"/>
      <c r="BA76" s="536"/>
      <c r="BB76" s="536"/>
      <c r="BC76" s="536"/>
      <c r="BD76" s="537"/>
    </row>
    <row r="77" spans="1:56" ht="39.950000000000003" customHeight="1" x14ac:dyDescent="0.4">
      <c r="A77" s="71"/>
      <c r="B77" s="87">
        <f t="shared" si="4"/>
        <v>65</v>
      </c>
      <c r="C77" s="538"/>
      <c r="D77" s="539"/>
      <c r="E77" s="540"/>
      <c r="F77" s="541"/>
      <c r="G77" s="545"/>
      <c r="H77" s="546"/>
      <c r="I77" s="546"/>
      <c r="J77" s="546"/>
      <c r="K77" s="547"/>
      <c r="L77" s="548"/>
      <c r="M77" s="549"/>
      <c r="N77" s="549"/>
      <c r="O77" s="550"/>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566">
        <f t="shared" si="6"/>
        <v>0</v>
      </c>
      <c r="AV77" s="567"/>
      <c r="AW77" s="564">
        <f t="shared" ref="AW77:AW112" si="8">IF($AZ$3="４週",AU77/4,IF($AZ$3="暦月",AU77/($AZ$6/7),""))</f>
        <v>0</v>
      </c>
      <c r="AX77" s="565"/>
      <c r="AY77" s="535"/>
      <c r="AZ77" s="536"/>
      <c r="BA77" s="536"/>
      <c r="BB77" s="536"/>
      <c r="BC77" s="536"/>
      <c r="BD77" s="537"/>
    </row>
    <row r="78" spans="1:56" ht="39.950000000000003" customHeight="1" x14ac:dyDescent="0.4">
      <c r="A78" s="71"/>
      <c r="B78" s="87">
        <f t="shared" si="4"/>
        <v>66</v>
      </c>
      <c r="C78" s="538"/>
      <c r="D78" s="539"/>
      <c r="E78" s="540"/>
      <c r="F78" s="541"/>
      <c r="G78" s="545"/>
      <c r="H78" s="546"/>
      <c r="I78" s="546"/>
      <c r="J78" s="546"/>
      <c r="K78" s="547"/>
      <c r="L78" s="548"/>
      <c r="M78" s="549"/>
      <c r="N78" s="549"/>
      <c r="O78" s="550"/>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566">
        <f t="shared" si="6"/>
        <v>0</v>
      </c>
      <c r="AV78" s="567"/>
      <c r="AW78" s="564">
        <f t="shared" si="8"/>
        <v>0</v>
      </c>
      <c r="AX78" s="565"/>
      <c r="AY78" s="535"/>
      <c r="AZ78" s="536"/>
      <c r="BA78" s="536"/>
      <c r="BB78" s="536"/>
      <c r="BC78" s="536"/>
      <c r="BD78" s="537"/>
    </row>
    <row r="79" spans="1:56" ht="39.950000000000003" customHeight="1" x14ac:dyDescent="0.4">
      <c r="A79" s="71"/>
      <c r="B79" s="87">
        <f t="shared" si="4"/>
        <v>67</v>
      </c>
      <c r="C79" s="538"/>
      <c r="D79" s="539"/>
      <c r="E79" s="540"/>
      <c r="F79" s="541"/>
      <c r="G79" s="545"/>
      <c r="H79" s="546"/>
      <c r="I79" s="546"/>
      <c r="J79" s="546"/>
      <c r="K79" s="547"/>
      <c r="L79" s="548"/>
      <c r="M79" s="549"/>
      <c r="N79" s="549"/>
      <c r="O79" s="550"/>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566">
        <f t="shared" si="6"/>
        <v>0</v>
      </c>
      <c r="AV79" s="567"/>
      <c r="AW79" s="564">
        <f t="shared" si="8"/>
        <v>0</v>
      </c>
      <c r="AX79" s="565"/>
      <c r="AY79" s="535"/>
      <c r="AZ79" s="536"/>
      <c r="BA79" s="536"/>
      <c r="BB79" s="536"/>
      <c r="BC79" s="536"/>
      <c r="BD79" s="537"/>
    </row>
    <row r="80" spans="1:56" ht="39.950000000000003" customHeight="1" x14ac:dyDescent="0.4">
      <c r="A80" s="71"/>
      <c r="B80" s="87">
        <f t="shared" si="4"/>
        <v>68</v>
      </c>
      <c r="C80" s="538"/>
      <c r="D80" s="539"/>
      <c r="E80" s="540"/>
      <c r="F80" s="541"/>
      <c r="G80" s="545"/>
      <c r="H80" s="546"/>
      <c r="I80" s="546"/>
      <c r="J80" s="546"/>
      <c r="K80" s="547"/>
      <c r="L80" s="548"/>
      <c r="M80" s="549"/>
      <c r="N80" s="549"/>
      <c r="O80" s="550"/>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566">
        <f t="shared" si="6"/>
        <v>0</v>
      </c>
      <c r="AV80" s="567"/>
      <c r="AW80" s="564">
        <f t="shared" si="8"/>
        <v>0</v>
      </c>
      <c r="AX80" s="565"/>
      <c r="AY80" s="535"/>
      <c r="AZ80" s="536"/>
      <c r="BA80" s="536"/>
      <c r="BB80" s="536"/>
      <c r="BC80" s="536"/>
      <c r="BD80" s="537"/>
    </row>
    <row r="81" spans="1:56" ht="39.950000000000003" customHeight="1" x14ac:dyDescent="0.4">
      <c r="A81" s="71"/>
      <c r="B81" s="87">
        <f t="shared" si="4"/>
        <v>69</v>
      </c>
      <c r="C81" s="538"/>
      <c r="D81" s="539"/>
      <c r="E81" s="540"/>
      <c r="F81" s="541"/>
      <c r="G81" s="545"/>
      <c r="H81" s="546"/>
      <c r="I81" s="546"/>
      <c r="J81" s="546"/>
      <c r="K81" s="547"/>
      <c r="L81" s="548"/>
      <c r="M81" s="549"/>
      <c r="N81" s="549"/>
      <c r="O81" s="550"/>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566">
        <f t="shared" si="6"/>
        <v>0</v>
      </c>
      <c r="AV81" s="567"/>
      <c r="AW81" s="564">
        <f t="shared" si="8"/>
        <v>0</v>
      </c>
      <c r="AX81" s="565"/>
      <c r="AY81" s="535"/>
      <c r="AZ81" s="536"/>
      <c r="BA81" s="536"/>
      <c r="BB81" s="536"/>
      <c r="BC81" s="536"/>
      <c r="BD81" s="537"/>
    </row>
    <row r="82" spans="1:56" ht="39.950000000000003" customHeight="1" x14ac:dyDescent="0.4">
      <c r="A82" s="71"/>
      <c r="B82" s="87">
        <f t="shared" si="4"/>
        <v>70</v>
      </c>
      <c r="C82" s="538"/>
      <c r="D82" s="539"/>
      <c r="E82" s="540"/>
      <c r="F82" s="541"/>
      <c r="G82" s="545"/>
      <c r="H82" s="546"/>
      <c r="I82" s="546"/>
      <c r="J82" s="546"/>
      <c r="K82" s="547"/>
      <c r="L82" s="548"/>
      <c r="M82" s="549"/>
      <c r="N82" s="549"/>
      <c r="O82" s="550"/>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566">
        <f t="shared" si="6"/>
        <v>0</v>
      </c>
      <c r="AV82" s="567"/>
      <c r="AW82" s="564">
        <f t="shared" si="8"/>
        <v>0</v>
      </c>
      <c r="AX82" s="565"/>
      <c r="AY82" s="535"/>
      <c r="AZ82" s="536"/>
      <c r="BA82" s="536"/>
      <c r="BB82" s="536"/>
      <c r="BC82" s="536"/>
      <c r="BD82" s="537"/>
    </row>
    <row r="83" spans="1:56" ht="39.950000000000003" customHeight="1" x14ac:dyDescent="0.4">
      <c r="A83" s="71"/>
      <c r="B83" s="87">
        <f t="shared" si="4"/>
        <v>71</v>
      </c>
      <c r="C83" s="538"/>
      <c r="D83" s="539"/>
      <c r="E83" s="540"/>
      <c r="F83" s="541"/>
      <c r="G83" s="545"/>
      <c r="H83" s="546"/>
      <c r="I83" s="546"/>
      <c r="J83" s="546"/>
      <c r="K83" s="547"/>
      <c r="L83" s="548"/>
      <c r="M83" s="549"/>
      <c r="N83" s="549"/>
      <c r="O83" s="550"/>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566">
        <f t="shared" si="6"/>
        <v>0</v>
      </c>
      <c r="AV83" s="567"/>
      <c r="AW83" s="564">
        <f t="shared" si="8"/>
        <v>0</v>
      </c>
      <c r="AX83" s="565"/>
      <c r="AY83" s="535"/>
      <c r="AZ83" s="536"/>
      <c r="BA83" s="536"/>
      <c r="BB83" s="536"/>
      <c r="BC83" s="536"/>
      <c r="BD83" s="537"/>
    </row>
    <row r="84" spans="1:56" ht="39.950000000000003" customHeight="1" x14ac:dyDescent="0.4">
      <c r="A84" s="71"/>
      <c r="B84" s="87">
        <f t="shared" si="4"/>
        <v>72</v>
      </c>
      <c r="C84" s="538"/>
      <c r="D84" s="539"/>
      <c r="E84" s="540"/>
      <c r="F84" s="541"/>
      <c r="G84" s="545"/>
      <c r="H84" s="546"/>
      <c r="I84" s="546"/>
      <c r="J84" s="546"/>
      <c r="K84" s="547"/>
      <c r="L84" s="548"/>
      <c r="M84" s="549"/>
      <c r="N84" s="549"/>
      <c r="O84" s="550"/>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566">
        <f t="shared" si="6"/>
        <v>0</v>
      </c>
      <c r="AV84" s="567"/>
      <c r="AW84" s="564">
        <f t="shared" si="8"/>
        <v>0</v>
      </c>
      <c r="AX84" s="565"/>
      <c r="AY84" s="535"/>
      <c r="AZ84" s="536"/>
      <c r="BA84" s="536"/>
      <c r="BB84" s="536"/>
      <c r="BC84" s="536"/>
      <c r="BD84" s="537"/>
    </row>
    <row r="85" spans="1:56" ht="39.950000000000003" customHeight="1" x14ac:dyDescent="0.4">
      <c r="A85" s="71"/>
      <c r="B85" s="87">
        <f t="shared" si="4"/>
        <v>73</v>
      </c>
      <c r="C85" s="538"/>
      <c r="D85" s="539"/>
      <c r="E85" s="540"/>
      <c r="F85" s="541"/>
      <c r="G85" s="545"/>
      <c r="H85" s="546"/>
      <c r="I85" s="546"/>
      <c r="J85" s="546"/>
      <c r="K85" s="547"/>
      <c r="L85" s="548"/>
      <c r="M85" s="549"/>
      <c r="N85" s="549"/>
      <c r="O85" s="550"/>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566">
        <f t="shared" si="6"/>
        <v>0</v>
      </c>
      <c r="AV85" s="567"/>
      <c r="AW85" s="564">
        <f t="shared" si="8"/>
        <v>0</v>
      </c>
      <c r="AX85" s="565"/>
      <c r="AY85" s="535"/>
      <c r="AZ85" s="536"/>
      <c r="BA85" s="536"/>
      <c r="BB85" s="536"/>
      <c r="BC85" s="536"/>
      <c r="BD85" s="537"/>
    </row>
    <row r="86" spans="1:56" ht="39.950000000000003" customHeight="1" x14ac:dyDescent="0.4">
      <c r="A86" s="71"/>
      <c r="B86" s="87">
        <f t="shared" si="4"/>
        <v>74</v>
      </c>
      <c r="C86" s="538"/>
      <c r="D86" s="539"/>
      <c r="E86" s="540"/>
      <c r="F86" s="541"/>
      <c r="G86" s="545"/>
      <c r="H86" s="546"/>
      <c r="I86" s="546"/>
      <c r="J86" s="546"/>
      <c r="K86" s="547"/>
      <c r="L86" s="548"/>
      <c r="M86" s="549"/>
      <c r="N86" s="549"/>
      <c r="O86" s="550"/>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566">
        <f t="shared" si="6"/>
        <v>0</v>
      </c>
      <c r="AV86" s="567"/>
      <c r="AW86" s="564">
        <f t="shared" si="8"/>
        <v>0</v>
      </c>
      <c r="AX86" s="565"/>
      <c r="AY86" s="535"/>
      <c r="AZ86" s="536"/>
      <c r="BA86" s="536"/>
      <c r="BB86" s="536"/>
      <c r="BC86" s="536"/>
      <c r="BD86" s="537"/>
    </row>
    <row r="87" spans="1:56" ht="39.950000000000003" customHeight="1" x14ac:dyDescent="0.4">
      <c r="A87" s="71"/>
      <c r="B87" s="87">
        <f t="shared" si="4"/>
        <v>75</v>
      </c>
      <c r="C87" s="538"/>
      <c r="D87" s="539"/>
      <c r="E87" s="540"/>
      <c r="F87" s="541"/>
      <c r="G87" s="545"/>
      <c r="H87" s="546"/>
      <c r="I87" s="546"/>
      <c r="J87" s="546"/>
      <c r="K87" s="547"/>
      <c r="L87" s="548"/>
      <c r="M87" s="549"/>
      <c r="N87" s="549"/>
      <c r="O87" s="550"/>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566">
        <f t="shared" si="6"/>
        <v>0</v>
      </c>
      <c r="AV87" s="567"/>
      <c r="AW87" s="564">
        <f t="shared" si="8"/>
        <v>0</v>
      </c>
      <c r="AX87" s="565"/>
      <c r="AY87" s="535"/>
      <c r="AZ87" s="536"/>
      <c r="BA87" s="536"/>
      <c r="BB87" s="536"/>
      <c r="BC87" s="536"/>
      <c r="BD87" s="537"/>
    </row>
    <row r="88" spans="1:56" ht="39.950000000000003" customHeight="1" x14ac:dyDescent="0.4">
      <c r="A88" s="71"/>
      <c r="B88" s="87">
        <f t="shared" si="4"/>
        <v>76</v>
      </c>
      <c r="C88" s="538"/>
      <c r="D88" s="539"/>
      <c r="E88" s="540"/>
      <c r="F88" s="541"/>
      <c r="G88" s="545"/>
      <c r="H88" s="546"/>
      <c r="I88" s="546"/>
      <c r="J88" s="546"/>
      <c r="K88" s="547"/>
      <c r="L88" s="548"/>
      <c r="M88" s="549"/>
      <c r="N88" s="549"/>
      <c r="O88" s="550"/>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566">
        <f t="shared" si="6"/>
        <v>0</v>
      </c>
      <c r="AV88" s="567"/>
      <c r="AW88" s="564">
        <f t="shared" si="8"/>
        <v>0</v>
      </c>
      <c r="AX88" s="565"/>
      <c r="AY88" s="535"/>
      <c r="AZ88" s="536"/>
      <c r="BA88" s="536"/>
      <c r="BB88" s="536"/>
      <c r="BC88" s="536"/>
      <c r="BD88" s="537"/>
    </row>
    <row r="89" spans="1:56" ht="39.950000000000003" customHeight="1" x14ac:dyDescent="0.4">
      <c r="A89" s="71"/>
      <c r="B89" s="87">
        <f t="shared" si="4"/>
        <v>77</v>
      </c>
      <c r="C89" s="538"/>
      <c r="D89" s="539"/>
      <c r="E89" s="540"/>
      <c r="F89" s="541"/>
      <c r="G89" s="545"/>
      <c r="H89" s="546"/>
      <c r="I89" s="546"/>
      <c r="J89" s="546"/>
      <c r="K89" s="547"/>
      <c r="L89" s="548"/>
      <c r="M89" s="549"/>
      <c r="N89" s="549"/>
      <c r="O89" s="550"/>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566">
        <f t="shared" si="6"/>
        <v>0</v>
      </c>
      <c r="AV89" s="567"/>
      <c r="AW89" s="564">
        <f t="shared" si="8"/>
        <v>0</v>
      </c>
      <c r="AX89" s="565"/>
      <c r="AY89" s="535"/>
      <c r="AZ89" s="536"/>
      <c r="BA89" s="536"/>
      <c r="BB89" s="536"/>
      <c r="BC89" s="536"/>
      <c r="BD89" s="537"/>
    </row>
    <row r="90" spans="1:56" ht="39.950000000000003" customHeight="1" x14ac:dyDescent="0.4">
      <c r="A90" s="71"/>
      <c r="B90" s="87">
        <f t="shared" si="4"/>
        <v>78</v>
      </c>
      <c r="C90" s="538"/>
      <c r="D90" s="539"/>
      <c r="E90" s="540"/>
      <c r="F90" s="541"/>
      <c r="G90" s="545"/>
      <c r="H90" s="546"/>
      <c r="I90" s="546"/>
      <c r="J90" s="546"/>
      <c r="K90" s="547"/>
      <c r="L90" s="548"/>
      <c r="M90" s="549"/>
      <c r="N90" s="549"/>
      <c r="O90" s="550"/>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566">
        <f t="shared" si="6"/>
        <v>0</v>
      </c>
      <c r="AV90" s="567"/>
      <c r="AW90" s="564">
        <f t="shared" si="8"/>
        <v>0</v>
      </c>
      <c r="AX90" s="565"/>
      <c r="AY90" s="535"/>
      <c r="AZ90" s="536"/>
      <c r="BA90" s="536"/>
      <c r="BB90" s="536"/>
      <c r="BC90" s="536"/>
      <c r="BD90" s="537"/>
    </row>
    <row r="91" spans="1:56" ht="39.950000000000003" customHeight="1" x14ac:dyDescent="0.4">
      <c r="A91" s="71"/>
      <c r="B91" s="87">
        <f t="shared" si="4"/>
        <v>79</v>
      </c>
      <c r="C91" s="538"/>
      <c r="D91" s="539"/>
      <c r="E91" s="540"/>
      <c r="F91" s="541"/>
      <c r="G91" s="545"/>
      <c r="H91" s="546"/>
      <c r="I91" s="546"/>
      <c r="J91" s="546"/>
      <c r="K91" s="547"/>
      <c r="L91" s="548"/>
      <c r="M91" s="549"/>
      <c r="N91" s="549"/>
      <c r="O91" s="550"/>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566">
        <f t="shared" si="6"/>
        <v>0</v>
      </c>
      <c r="AV91" s="567"/>
      <c r="AW91" s="564">
        <f t="shared" si="8"/>
        <v>0</v>
      </c>
      <c r="AX91" s="565"/>
      <c r="AY91" s="535"/>
      <c r="AZ91" s="536"/>
      <c r="BA91" s="536"/>
      <c r="BB91" s="536"/>
      <c r="BC91" s="536"/>
      <c r="BD91" s="537"/>
    </row>
    <row r="92" spans="1:56" ht="39.950000000000003" customHeight="1" x14ac:dyDescent="0.4">
      <c r="A92" s="71"/>
      <c r="B92" s="87">
        <f t="shared" si="4"/>
        <v>80</v>
      </c>
      <c r="C92" s="538"/>
      <c r="D92" s="539"/>
      <c r="E92" s="540"/>
      <c r="F92" s="541"/>
      <c r="G92" s="545"/>
      <c r="H92" s="546"/>
      <c r="I92" s="546"/>
      <c r="J92" s="546"/>
      <c r="K92" s="547"/>
      <c r="L92" s="548"/>
      <c r="M92" s="549"/>
      <c r="N92" s="549"/>
      <c r="O92" s="550"/>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566">
        <f t="shared" si="6"/>
        <v>0</v>
      </c>
      <c r="AV92" s="567"/>
      <c r="AW92" s="564">
        <f t="shared" si="8"/>
        <v>0</v>
      </c>
      <c r="AX92" s="565"/>
      <c r="AY92" s="535"/>
      <c r="AZ92" s="536"/>
      <c r="BA92" s="536"/>
      <c r="BB92" s="536"/>
      <c r="BC92" s="536"/>
      <c r="BD92" s="537"/>
    </row>
    <row r="93" spans="1:56" ht="39.950000000000003" customHeight="1" x14ac:dyDescent="0.4">
      <c r="A93" s="71"/>
      <c r="B93" s="87">
        <f t="shared" si="4"/>
        <v>81</v>
      </c>
      <c r="C93" s="538"/>
      <c r="D93" s="539"/>
      <c r="E93" s="540"/>
      <c r="F93" s="541"/>
      <c r="G93" s="545"/>
      <c r="H93" s="546"/>
      <c r="I93" s="546"/>
      <c r="J93" s="546"/>
      <c r="K93" s="547"/>
      <c r="L93" s="548"/>
      <c r="M93" s="549"/>
      <c r="N93" s="549"/>
      <c r="O93" s="550"/>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566">
        <f t="shared" si="6"/>
        <v>0</v>
      </c>
      <c r="AV93" s="567"/>
      <c r="AW93" s="564">
        <f t="shared" si="8"/>
        <v>0</v>
      </c>
      <c r="AX93" s="565"/>
      <c r="AY93" s="535"/>
      <c r="AZ93" s="536"/>
      <c r="BA93" s="536"/>
      <c r="BB93" s="536"/>
      <c r="BC93" s="536"/>
      <c r="BD93" s="537"/>
    </row>
    <row r="94" spans="1:56" ht="39.950000000000003" customHeight="1" x14ac:dyDescent="0.4">
      <c r="A94" s="71"/>
      <c r="B94" s="87">
        <f t="shared" ref="B94:B112" si="9">B93+1</f>
        <v>82</v>
      </c>
      <c r="C94" s="538"/>
      <c r="D94" s="539"/>
      <c r="E94" s="540"/>
      <c r="F94" s="541"/>
      <c r="G94" s="545"/>
      <c r="H94" s="546"/>
      <c r="I94" s="546"/>
      <c r="J94" s="546"/>
      <c r="K94" s="547"/>
      <c r="L94" s="548"/>
      <c r="M94" s="549"/>
      <c r="N94" s="549"/>
      <c r="O94" s="550"/>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566">
        <f t="shared" si="6"/>
        <v>0</v>
      </c>
      <c r="AV94" s="567"/>
      <c r="AW94" s="564">
        <f t="shared" si="8"/>
        <v>0</v>
      </c>
      <c r="AX94" s="565"/>
      <c r="AY94" s="535"/>
      <c r="AZ94" s="536"/>
      <c r="BA94" s="536"/>
      <c r="BB94" s="536"/>
      <c r="BC94" s="536"/>
      <c r="BD94" s="537"/>
    </row>
    <row r="95" spans="1:56" ht="39.950000000000003" customHeight="1" x14ac:dyDescent="0.4">
      <c r="A95" s="71"/>
      <c r="B95" s="87">
        <f t="shared" si="9"/>
        <v>83</v>
      </c>
      <c r="C95" s="538"/>
      <c r="D95" s="539"/>
      <c r="E95" s="540"/>
      <c r="F95" s="541"/>
      <c r="G95" s="545"/>
      <c r="H95" s="546"/>
      <c r="I95" s="546"/>
      <c r="J95" s="546"/>
      <c r="K95" s="547"/>
      <c r="L95" s="548"/>
      <c r="M95" s="549"/>
      <c r="N95" s="549"/>
      <c r="O95" s="550"/>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566">
        <f t="shared" ref="AU95:AU111" si="10">IF($AZ$3="４週",SUM(P95:AQ95),IF($AZ$3="暦月",SUM(P95:AT95),""))</f>
        <v>0</v>
      </c>
      <c r="AV95" s="567"/>
      <c r="AW95" s="564">
        <f t="shared" si="8"/>
        <v>0</v>
      </c>
      <c r="AX95" s="565"/>
      <c r="AY95" s="535"/>
      <c r="AZ95" s="536"/>
      <c r="BA95" s="536"/>
      <c r="BB95" s="536"/>
      <c r="BC95" s="536"/>
      <c r="BD95" s="537"/>
    </row>
    <row r="96" spans="1:56" ht="39.950000000000003" customHeight="1" x14ac:dyDescent="0.4">
      <c r="A96" s="71"/>
      <c r="B96" s="87">
        <f t="shared" si="9"/>
        <v>84</v>
      </c>
      <c r="C96" s="538"/>
      <c r="D96" s="539"/>
      <c r="E96" s="540"/>
      <c r="F96" s="541"/>
      <c r="G96" s="545"/>
      <c r="H96" s="546"/>
      <c r="I96" s="546"/>
      <c r="J96" s="546"/>
      <c r="K96" s="547"/>
      <c r="L96" s="548"/>
      <c r="M96" s="549"/>
      <c r="N96" s="549"/>
      <c r="O96" s="550"/>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566">
        <f t="shared" si="10"/>
        <v>0</v>
      </c>
      <c r="AV96" s="567"/>
      <c r="AW96" s="564">
        <f t="shared" si="8"/>
        <v>0</v>
      </c>
      <c r="AX96" s="565"/>
      <c r="AY96" s="535"/>
      <c r="AZ96" s="536"/>
      <c r="BA96" s="536"/>
      <c r="BB96" s="536"/>
      <c r="BC96" s="536"/>
      <c r="BD96" s="537"/>
    </row>
    <row r="97" spans="1:56" ht="39.950000000000003" customHeight="1" x14ac:dyDescent="0.4">
      <c r="A97" s="71"/>
      <c r="B97" s="87">
        <f t="shared" si="9"/>
        <v>85</v>
      </c>
      <c r="C97" s="538"/>
      <c r="D97" s="539"/>
      <c r="E97" s="540"/>
      <c r="F97" s="541"/>
      <c r="G97" s="545"/>
      <c r="H97" s="546"/>
      <c r="I97" s="546"/>
      <c r="J97" s="546"/>
      <c r="K97" s="547"/>
      <c r="L97" s="548"/>
      <c r="M97" s="549"/>
      <c r="N97" s="549"/>
      <c r="O97" s="550"/>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566">
        <f t="shared" si="10"/>
        <v>0</v>
      </c>
      <c r="AV97" s="567"/>
      <c r="AW97" s="564">
        <f t="shared" si="8"/>
        <v>0</v>
      </c>
      <c r="AX97" s="565"/>
      <c r="AY97" s="535"/>
      <c r="AZ97" s="536"/>
      <c r="BA97" s="536"/>
      <c r="BB97" s="536"/>
      <c r="BC97" s="536"/>
      <c r="BD97" s="537"/>
    </row>
    <row r="98" spans="1:56" ht="39.950000000000003" customHeight="1" x14ac:dyDescent="0.4">
      <c r="A98" s="71"/>
      <c r="B98" s="87">
        <f t="shared" si="9"/>
        <v>86</v>
      </c>
      <c r="C98" s="538"/>
      <c r="D98" s="539"/>
      <c r="E98" s="540"/>
      <c r="F98" s="541"/>
      <c r="G98" s="545"/>
      <c r="H98" s="546"/>
      <c r="I98" s="546"/>
      <c r="J98" s="546"/>
      <c r="K98" s="547"/>
      <c r="L98" s="548"/>
      <c r="M98" s="549"/>
      <c r="N98" s="549"/>
      <c r="O98" s="550"/>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566">
        <f t="shared" si="10"/>
        <v>0</v>
      </c>
      <c r="AV98" s="567"/>
      <c r="AW98" s="564">
        <f t="shared" si="8"/>
        <v>0</v>
      </c>
      <c r="AX98" s="565"/>
      <c r="AY98" s="535"/>
      <c r="AZ98" s="536"/>
      <c r="BA98" s="536"/>
      <c r="BB98" s="536"/>
      <c r="BC98" s="536"/>
      <c r="BD98" s="537"/>
    </row>
    <row r="99" spans="1:56" ht="39.950000000000003" customHeight="1" x14ac:dyDescent="0.4">
      <c r="A99" s="71"/>
      <c r="B99" s="87">
        <f t="shared" si="9"/>
        <v>87</v>
      </c>
      <c r="C99" s="538"/>
      <c r="D99" s="539"/>
      <c r="E99" s="540"/>
      <c r="F99" s="541"/>
      <c r="G99" s="545"/>
      <c r="H99" s="546"/>
      <c r="I99" s="546"/>
      <c r="J99" s="546"/>
      <c r="K99" s="547"/>
      <c r="L99" s="548"/>
      <c r="M99" s="549"/>
      <c r="N99" s="549"/>
      <c r="O99" s="550"/>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566">
        <f t="shared" si="10"/>
        <v>0</v>
      </c>
      <c r="AV99" s="567"/>
      <c r="AW99" s="564">
        <f t="shared" si="8"/>
        <v>0</v>
      </c>
      <c r="AX99" s="565"/>
      <c r="AY99" s="535"/>
      <c r="AZ99" s="536"/>
      <c r="BA99" s="536"/>
      <c r="BB99" s="536"/>
      <c r="BC99" s="536"/>
      <c r="BD99" s="537"/>
    </row>
    <row r="100" spans="1:56" ht="39.950000000000003" customHeight="1" x14ac:dyDescent="0.4">
      <c r="A100" s="71"/>
      <c r="B100" s="87">
        <f t="shared" si="9"/>
        <v>88</v>
      </c>
      <c r="C100" s="538"/>
      <c r="D100" s="539"/>
      <c r="E100" s="540"/>
      <c r="F100" s="541"/>
      <c r="G100" s="545"/>
      <c r="H100" s="546"/>
      <c r="I100" s="546"/>
      <c r="J100" s="546"/>
      <c r="K100" s="547"/>
      <c r="L100" s="548"/>
      <c r="M100" s="549"/>
      <c r="N100" s="549"/>
      <c r="O100" s="550"/>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566">
        <f t="shared" si="10"/>
        <v>0</v>
      </c>
      <c r="AV100" s="567"/>
      <c r="AW100" s="564">
        <f t="shared" si="8"/>
        <v>0</v>
      </c>
      <c r="AX100" s="565"/>
      <c r="AY100" s="535"/>
      <c r="AZ100" s="536"/>
      <c r="BA100" s="536"/>
      <c r="BB100" s="536"/>
      <c r="BC100" s="536"/>
      <c r="BD100" s="537"/>
    </row>
    <row r="101" spans="1:56" ht="39.950000000000003" customHeight="1" x14ac:dyDescent="0.4">
      <c r="A101" s="71"/>
      <c r="B101" s="87">
        <f t="shared" si="9"/>
        <v>89</v>
      </c>
      <c r="C101" s="538"/>
      <c r="D101" s="539"/>
      <c r="E101" s="540"/>
      <c r="F101" s="541"/>
      <c r="G101" s="545"/>
      <c r="H101" s="546"/>
      <c r="I101" s="546"/>
      <c r="J101" s="546"/>
      <c r="K101" s="547"/>
      <c r="L101" s="548"/>
      <c r="M101" s="549"/>
      <c r="N101" s="549"/>
      <c r="O101" s="550"/>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566">
        <f t="shared" si="10"/>
        <v>0</v>
      </c>
      <c r="AV101" s="567"/>
      <c r="AW101" s="564">
        <f t="shared" si="8"/>
        <v>0</v>
      </c>
      <c r="AX101" s="565"/>
      <c r="AY101" s="535"/>
      <c r="AZ101" s="536"/>
      <c r="BA101" s="536"/>
      <c r="BB101" s="536"/>
      <c r="BC101" s="536"/>
      <c r="BD101" s="537"/>
    </row>
    <row r="102" spans="1:56" ht="39.950000000000003" customHeight="1" x14ac:dyDescent="0.4">
      <c r="A102" s="71"/>
      <c r="B102" s="87">
        <f t="shared" si="9"/>
        <v>90</v>
      </c>
      <c r="C102" s="538"/>
      <c r="D102" s="539"/>
      <c r="E102" s="540"/>
      <c r="F102" s="541"/>
      <c r="G102" s="545"/>
      <c r="H102" s="546"/>
      <c r="I102" s="546"/>
      <c r="J102" s="546"/>
      <c r="K102" s="547"/>
      <c r="L102" s="548"/>
      <c r="M102" s="549"/>
      <c r="N102" s="549"/>
      <c r="O102" s="550"/>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566">
        <f t="shared" si="10"/>
        <v>0</v>
      </c>
      <c r="AV102" s="567"/>
      <c r="AW102" s="564">
        <f t="shared" si="8"/>
        <v>0</v>
      </c>
      <c r="AX102" s="565"/>
      <c r="AY102" s="535"/>
      <c r="AZ102" s="536"/>
      <c r="BA102" s="536"/>
      <c r="BB102" s="536"/>
      <c r="BC102" s="536"/>
      <c r="BD102" s="537"/>
    </row>
    <row r="103" spans="1:56" ht="39.950000000000003" customHeight="1" x14ac:dyDescent="0.4">
      <c r="A103" s="71"/>
      <c r="B103" s="87">
        <f t="shared" si="9"/>
        <v>91</v>
      </c>
      <c r="C103" s="538"/>
      <c r="D103" s="539"/>
      <c r="E103" s="540"/>
      <c r="F103" s="541"/>
      <c r="G103" s="545"/>
      <c r="H103" s="546"/>
      <c r="I103" s="546"/>
      <c r="J103" s="546"/>
      <c r="K103" s="547"/>
      <c r="L103" s="548"/>
      <c r="M103" s="549"/>
      <c r="N103" s="549"/>
      <c r="O103" s="550"/>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566">
        <f t="shared" si="10"/>
        <v>0</v>
      </c>
      <c r="AV103" s="567"/>
      <c r="AW103" s="564">
        <f t="shared" si="8"/>
        <v>0</v>
      </c>
      <c r="AX103" s="565"/>
      <c r="AY103" s="535"/>
      <c r="AZ103" s="536"/>
      <c r="BA103" s="536"/>
      <c r="BB103" s="536"/>
      <c r="BC103" s="536"/>
      <c r="BD103" s="537"/>
    </row>
    <row r="104" spans="1:56" ht="39.950000000000003" customHeight="1" x14ac:dyDescent="0.4">
      <c r="A104" s="71"/>
      <c r="B104" s="87">
        <f t="shared" si="9"/>
        <v>92</v>
      </c>
      <c r="C104" s="538"/>
      <c r="D104" s="539"/>
      <c r="E104" s="540"/>
      <c r="F104" s="541"/>
      <c r="G104" s="545"/>
      <c r="H104" s="546"/>
      <c r="I104" s="546"/>
      <c r="J104" s="546"/>
      <c r="K104" s="547"/>
      <c r="L104" s="548"/>
      <c r="M104" s="549"/>
      <c r="N104" s="549"/>
      <c r="O104" s="550"/>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566">
        <f t="shared" si="10"/>
        <v>0</v>
      </c>
      <c r="AV104" s="567"/>
      <c r="AW104" s="564">
        <f t="shared" si="8"/>
        <v>0</v>
      </c>
      <c r="AX104" s="565"/>
      <c r="AY104" s="535"/>
      <c r="AZ104" s="536"/>
      <c r="BA104" s="536"/>
      <c r="BB104" s="536"/>
      <c r="BC104" s="536"/>
      <c r="BD104" s="537"/>
    </row>
    <row r="105" spans="1:56" ht="39.950000000000003" customHeight="1" x14ac:dyDescent="0.4">
      <c r="A105" s="71"/>
      <c r="B105" s="87">
        <f t="shared" si="9"/>
        <v>93</v>
      </c>
      <c r="C105" s="538"/>
      <c r="D105" s="539"/>
      <c r="E105" s="540"/>
      <c r="F105" s="541"/>
      <c r="G105" s="545"/>
      <c r="H105" s="546"/>
      <c r="I105" s="546"/>
      <c r="J105" s="546"/>
      <c r="K105" s="547"/>
      <c r="L105" s="548"/>
      <c r="M105" s="549"/>
      <c r="N105" s="549"/>
      <c r="O105" s="550"/>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566">
        <f t="shared" si="10"/>
        <v>0</v>
      </c>
      <c r="AV105" s="567"/>
      <c r="AW105" s="564">
        <f t="shared" si="8"/>
        <v>0</v>
      </c>
      <c r="AX105" s="565"/>
      <c r="AY105" s="535"/>
      <c r="AZ105" s="536"/>
      <c r="BA105" s="536"/>
      <c r="BB105" s="536"/>
      <c r="BC105" s="536"/>
      <c r="BD105" s="537"/>
    </row>
    <row r="106" spans="1:56" ht="39.950000000000003" customHeight="1" x14ac:dyDescent="0.4">
      <c r="A106" s="71"/>
      <c r="B106" s="87">
        <f t="shared" si="9"/>
        <v>94</v>
      </c>
      <c r="C106" s="538"/>
      <c r="D106" s="539"/>
      <c r="E106" s="540"/>
      <c r="F106" s="541"/>
      <c r="G106" s="545"/>
      <c r="H106" s="546"/>
      <c r="I106" s="546"/>
      <c r="J106" s="546"/>
      <c r="K106" s="547"/>
      <c r="L106" s="548"/>
      <c r="M106" s="549"/>
      <c r="N106" s="549"/>
      <c r="O106" s="550"/>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566">
        <f t="shared" si="10"/>
        <v>0</v>
      </c>
      <c r="AV106" s="567"/>
      <c r="AW106" s="564">
        <f t="shared" si="8"/>
        <v>0</v>
      </c>
      <c r="AX106" s="565"/>
      <c r="AY106" s="535"/>
      <c r="AZ106" s="536"/>
      <c r="BA106" s="536"/>
      <c r="BB106" s="536"/>
      <c r="BC106" s="536"/>
      <c r="BD106" s="537"/>
    </row>
    <row r="107" spans="1:56" ht="39.950000000000003" customHeight="1" x14ac:dyDescent="0.4">
      <c r="A107" s="71"/>
      <c r="B107" s="87">
        <f t="shared" si="9"/>
        <v>95</v>
      </c>
      <c r="C107" s="538"/>
      <c r="D107" s="539"/>
      <c r="E107" s="540"/>
      <c r="F107" s="541"/>
      <c r="G107" s="545"/>
      <c r="H107" s="546"/>
      <c r="I107" s="546"/>
      <c r="J107" s="546"/>
      <c r="K107" s="547"/>
      <c r="L107" s="548"/>
      <c r="M107" s="549"/>
      <c r="N107" s="549"/>
      <c r="O107" s="550"/>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566">
        <f t="shared" si="10"/>
        <v>0</v>
      </c>
      <c r="AV107" s="567"/>
      <c r="AW107" s="564">
        <f t="shared" si="8"/>
        <v>0</v>
      </c>
      <c r="AX107" s="565"/>
      <c r="AY107" s="535"/>
      <c r="AZ107" s="536"/>
      <c r="BA107" s="536"/>
      <c r="BB107" s="536"/>
      <c r="BC107" s="536"/>
      <c r="BD107" s="537"/>
    </row>
    <row r="108" spans="1:56" ht="39.950000000000003" customHeight="1" x14ac:dyDescent="0.4">
      <c r="A108" s="71"/>
      <c r="B108" s="87">
        <f t="shared" si="9"/>
        <v>96</v>
      </c>
      <c r="C108" s="538"/>
      <c r="D108" s="539"/>
      <c r="E108" s="540"/>
      <c r="F108" s="541"/>
      <c r="G108" s="545"/>
      <c r="H108" s="546"/>
      <c r="I108" s="546"/>
      <c r="J108" s="546"/>
      <c r="K108" s="547"/>
      <c r="L108" s="548"/>
      <c r="M108" s="549"/>
      <c r="N108" s="549"/>
      <c r="O108" s="550"/>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566">
        <f t="shared" si="10"/>
        <v>0</v>
      </c>
      <c r="AV108" s="567"/>
      <c r="AW108" s="564">
        <f t="shared" si="8"/>
        <v>0</v>
      </c>
      <c r="AX108" s="565"/>
      <c r="AY108" s="535"/>
      <c r="AZ108" s="536"/>
      <c r="BA108" s="536"/>
      <c r="BB108" s="536"/>
      <c r="BC108" s="536"/>
      <c r="BD108" s="537"/>
    </row>
    <row r="109" spans="1:56" ht="39.950000000000003" customHeight="1" x14ac:dyDescent="0.4">
      <c r="A109" s="71"/>
      <c r="B109" s="87">
        <f t="shared" si="9"/>
        <v>97</v>
      </c>
      <c r="C109" s="538"/>
      <c r="D109" s="539"/>
      <c r="E109" s="540"/>
      <c r="F109" s="541"/>
      <c r="G109" s="545"/>
      <c r="H109" s="546"/>
      <c r="I109" s="546"/>
      <c r="J109" s="546"/>
      <c r="K109" s="547"/>
      <c r="L109" s="548"/>
      <c r="M109" s="549"/>
      <c r="N109" s="549"/>
      <c r="O109" s="550"/>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566">
        <f t="shared" si="10"/>
        <v>0</v>
      </c>
      <c r="AV109" s="567"/>
      <c r="AW109" s="564">
        <f t="shared" si="8"/>
        <v>0</v>
      </c>
      <c r="AX109" s="565"/>
      <c r="AY109" s="535"/>
      <c r="AZ109" s="536"/>
      <c r="BA109" s="536"/>
      <c r="BB109" s="536"/>
      <c r="BC109" s="536"/>
      <c r="BD109" s="537"/>
    </row>
    <row r="110" spans="1:56" ht="39.950000000000003" customHeight="1" x14ac:dyDescent="0.4">
      <c r="A110" s="71"/>
      <c r="B110" s="87">
        <f t="shared" si="9"/>
        <v>98</v>
      </c>
      <c r="C110" s="538"/>
      <c r="D110" s="539"/>
      <c r="E110" s="540"/>
      <c r="F110" s="541"/>
      <c r="G110" s="545"/>
      <c r="H110" s="546"/>
      <c r="I110" s="546"/>
      <c r="J110" s="546"/>
      <c r="K110" s="547"/>
      <c r="L110" s="548"/>
      <c r="M110" s="549"/>
      <c r="N110" s="549"/>
      <c r="O110" s="550"/>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566">
        <f t="shared" si="10"/>
        <v>0</v>
      </c>
      <c r="AV110" s="567"/>
      <c r="AW110" s="564">
        <f t="shared" si="8"/>
        <v>0</v>
      </c>
      <c r="AX110" s="565"/>
      <c r="AY110" s="535"/>
      <c r="AZ110" s="536"/>
      <c r="BA110" s="536"/>
      <c r="BB110" s="536"/>
      <c r="BC110" s="536"/>
      <c r="BD110" s="537"/>
    </row>
    <row r="111" spans="1:56" ht="39.950000000000003" customHeight="1" x14ac:dyDescent="0.4">
      <c r="A111" s="71"/>
      <c r="B111" s="87">
        <f t="shared" si="9"/>
        <v>99</v>
      </c>
      <c r="C111" s="538"/>
      <c r="D111" s="539"/>
      <c r="E111" s="540"/>
      <c r="F111" s="541"/>
      <c r="G111" s="545"/>
      <c r="H111" s="546"/>
      <c r="I111" s="546"/>
      <c r="J111" s="546"/>
      <c r="K111" s="547"/>
      <c r="L111" s="548"/>
      <c r="M111" s="549"/>
      <c r="N111" s="549"/>
      <c r="O111" s="550"/>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566">
        <f t="shared" si="10"/>
        <v>0</v>
      </c>
      <c r="AV111" s="567"/>
      <c r="AW111" s="564">
        <f t="shared" si="8"/>
        <v>0</v>
      </c>
      <c r="AX111" s="565"/>
      <c r="AY111" s="535"/>
      <c r="AZ111" s="536"/>
      <c r="BA111" s="536"/>
      <c r="BB111" s="536"/>
      <c r="BC111" s="536"/>
      <c r="BD111" s="537"/>
    </row>
    <row r="112" spans="1:56" ht="39.950000000000003" customHeight="1" thickBot="1" x14ac:dyDescent="0.45">
      <c r="A112" s="71"/>
      <c r="B112" s="88">
        <f t="shared" si="9"/>
        <v>100</v>
      </c>
      <c r="C112" s="551"/>
      <c r="D112" s="552"/>
      <c r="E112" s="553"/>
      <c r="F112" s="554"/>
      <c r="G112" s="555"/>
      <c r="H112" s="556"/>
      <c r="I112" s="556"/>
      <c r="J112" s="556"/>
      <c r="K112" s="557"/>
      <c r="L112" s="558"/>
      <c r="M112" s="559"/>
      <c r="N112" s="559"/>
      <c r="O112" s="560"/>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568">
        <f t="shared" si="3"/>
        <v>0</v>
      </c>
      <c r="AV112" s="569"/>
      <c r="AW112" s="570">
        <f t="shared" si="8"/>
        <v>0</v>
      </c>
      <c r="AX112" s="571"/>
      <c r="AY112" s="561"/>
      <c r="AZ112" s="562"/>
      <c r="BA112" s="562"/>
      <c r="BB112" s="562"/>
      <c r="BC112" s="562"/>
      <c r="BD112" s="563"/>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636" t="s">
        <v>29</v>
      </c>
      <c r="M116" s="636"/>
      <c r="N116" s="99"/>
      <c r="O116" s="99"/>
      <c r="P116" s="99"/>
      <c r="Q116" s="99"/>
      <c r="R116" s="609" t="s">
        <v>55</v>
      </c>
      <c r="S116" s="609"/>
      <c r="T116" s="609" t="s">
        <v>56</v>
      </c>
      <c r="U116" s="609"/>
      <c r="V116" s="609"/>
      <c r="W116" s="609"/>
      <c r="X116" s="99"/>
      <c r="Y116" s="641" t="s">
        <v>59</v>
      </c>
      <c r="Z116" s="641"/>
      <c r="AA116" s="641"/>
      <c r="AB116" s="641"/>
      <c r="AC116" s="67"/>
      <c r="AD116" s="67"/>
      <c r="AE116" s="97" t="s">
        <v>68</v>
      </c>
      <c r="AF116" s="97"/>
      <c r="AG116" s="99"/>
      <c r="AH116" s="99"/>
      <c r="AI116" s="612" t="s">
        <v>8</v>
      </c>
      <c r="AJ116" s="613"/>
      <c r="AK116" s="612" t="s">
        <v>9</v>
      </c>
      <c r="AL116" s="620"/>
      <c r="AM116" s="620"/>
      <c r="AN116" s="613"/>
      <c r="AO116" s="106"/>
      <c r="AP116" s="106"/>
      <c r="AQ116" s="106"/>
      <c r="AR116" s="106"/>
      <c r="AS116" s="642"/>
      <c r="AT116" s="642"/>
      <c r="AU116" s="106"/>
      <c r="AV116" s="106"/>
      <c r="AW116" s="106"/>
      <c r="AX116" s="71"/>
      <c r="AY116" s="71"/>
      <c r="AZ116" s="71"/>
      <c r="BA116" s="71"/>
      <c r="BB116" s="71"/>
      <c r="BC116" s="71"/>
      <c r="BD116" s="71"/>
    </row>
    <row r="117" spans="1:56" ht="20.25" customHeight="1" x14ac:dyDescent="0.4">
      <c r="A117" s="71"/>
      <c r="B117" s="67"/>
      <c r="C117" s="687"/>
      <c r="D117" s="687"/>
      <c r="E117" s="687"/>
      <c r="F117" s="688">
        <f>IF(AB2=1,10,IF(AB2=2,11,IF(AB2=3,12,AB2-3)))</f>
        <v>1</v>
      </c>
      <c r="G117" s="688"/>
      <c r="H117" s="688">
        <f>IF(AB2=1,11,IF(AB2=2,12,AB2-2))</f>
        <v>2</v>
      </c>
      <c r="I117" s="688"/>
      <c r="J117" s="688">
        <f>IF(AB2=1,12,AB2-1)</f>
        <v>3</v>
      </c>
      <c r="K117" s="688"/>
      <c r="L117" s="689" t="s">
        <v>28</v>
      </c>
      <c r="M117" s="689"/>
      <c r="N117" s="99"/>
      <c r="O117" s="99"/>
      <c r="P117" s="99"/>
      <c r="Q117" s="99"/>
      <c r="R117" s="621"/>
      <c r="S117" s="621"/>
      <c r="T117" s="621" t="s">
        <v>57</v>
      </c>
      <c r="U117" s="621"/>
      <c r="V117" s="621" t="s">
        <v>58</v>
      </c>
      <c r="W117" s="621"/>
      <c r="X117" s="99"/>
      <c r="Y117" s="621" t="s">
        <v>57</v>
      </c>
      <c r="Z117" s="621"/>
      <c r="AA117" s="621" t="s">
        <v>58</v>
      </c>
      <c r="AB117" s="621"/>
      <c r="AC117" s="67"/>
      <c r="AD117" s="67"/>
      <c r="AE117" s="97" t="s">
        <v>64</v>
      </c>
      <c r="AF117" s="97"/>
      <c r="AG117" s="99"/>
      <c r="AH117" s="99"/>
      <c r="AI117" s="612" t="s">
        <v>4</v>
      </c>
      <c r="AJ117" s="613"/>
      <c r="AK117" s="612" t="s">
        <v>72</v>
      </c>
      <c r="AL117" s="620"/>
      <c r="AM117" s="620"/>
      <c r="AN117" s="613"/>
      <c r="AO117" s="108"/>
      <c r="AP117" s="108"/>
      <c r="AQ117" s="106"/>
      <c r="AR117" s="109"/>
      <c r="AS117" s="643"/>
      <c r="AT117" s="643"/>
      <c r="AU117" s="106"/>
      <c r="AV117" s="106"/>
      <c r="AW117" s="106"/>
      <c r="AX117" s="71"/>
      <c r="AY117" s="71"/>
      <c r="AZ117" s="71"/>
      <c r="BA117" s="71"/>
      <c r="BB117" s="71"/>
      <c r="BC117" s="71"/>
      <c r="BD117" s="71"/>
    </row>
    <row r="118" spans="1:56" ht="20.25" customHeight="1" x14ac:dyDescent="0.4">
      <c r="A118" s="71"/>
      <c r="B118" s="67"/>
      <c r="C118" s="687" t="s">
        <v>116</v>
      </c>
      <c r="D118" s="687"/>
      <c r="E118" s="687"/>
      <c r="F118" s="648"/>
      <c r="G118" s="648"/>
      <c r="H118" s="648"/>
      <c r="I118" s="648"/>
      <c r="J118" s="648"/>
      <c r="K118" s="648"/>
      <c r="L118" s="604">
        <f>SUM(F118:K118)</f>
        <v>0</v>
      </c>
      <c r="M118" s="604"/>
      <c r="N118" s="99"/>
      <c r="O118" s="99"/>
      <c r="P118" s="99"/>
      <c r="Q118" s="99"/>
      <c r="R118" s="612" t="s">
        <v>4</v>
      </c>
      <c r="S118" s="613"/>
      <c r="T118" s="683">
        <f>SUMIFS($AU$13:$AV$112,$C$13:$D$112,"訪問介護員",$E$13:$F$112,"A")+SUMIFS($AU$13:$AV$112,$C$13:$D$112,"サービス提供責任者",$E$13:$F$112,"A")</f>
        <v>0</v>
      </c>
      <c r="U118" s="684"/>
      <c r="V118" s="646">
        <f>SUMIFS($AW$13:$AX$112,$C$13:$D$112,"訪問介護員",$E$13:$F$112,"A")+SUMIFS($AW$13:$AX$112,$C$13:$D$112,"サービス提供責任者",$E$13:$F$112,"A")</f>
        <v>0</v>
      </c>
      <c r="W118" s="647"/>
      <c r="X118" s="118"/>
      <c r="Y118" s="685">
        <v>0</v>
      </c>
      <c r="Z118" s="686"/>
      <c r="AA118" s="685">
        <v>0</v>
      </c>
      <c r="AB118" s="686"/>
      <c r="AC118" s="117"/>
      <c r="AD118" s="117"/>
      <c r="AE118" s="685">
        <v>0</v>
      </c>
      <c r="AF118" s="686"/>
      <c r="AG118" s="99"/>
      <c r="AH118" s="99"/>
      <c r="AI118" s="612" t="s">
        <v>5</v>
      </c>
      <c r="AJ118" s="613"/>
      <c r="AK118" s="612" t="s">
        <v>73</v>
      </c>
      <c r="AL118" s="620"/>
      <c r="AM118" s="620"/>
      <c r="AN118" s="613"/>
      <c r="AO118" s="109"/>
      <c r="AP118" s="106"/>
      <c r="AQ118" s="633"/>
      <c r="AR118" s="633"/>
      <c r="AS118" s="633"/>
      <c r="AT118" s="633"/>
      <c r="AU118" s="106"/>
      <c r="AV118" s="106"/>
      <c r="AW118" s="106"/>
      <c r="AX118" s="71"/>
      <c r="AY118" s="71"/>
      <c r="AZ118" s="71"/>
      <c r="BA118" s="71"/>
      <c r="BB118" s="71"/>
      <c r="BC118" s="71"/>
      <c r="BD118" s="71"/>
    </row>
    <row r="119" spans="1:56" ht="20.25" customHeight="1" x14ac:dyDescent="0.4">
      <c r="A119" s="71"/>
      <c r="B119" s="67"/>
      <c r="C119" s="687" t="s">
        <v>117</v>
      </c>
      <c r="D119" s="687"/>
      <c r="E119" s="687"/>
      <c r="F119" s="648"/>
      <c r="G119" s="648"/>
      <c r="H119" s="648"/>
      <c r="I119" s="648"/>
      <c r="J119" s="648"/>
      <c r="K119" s="648"/>
      <c r="L119" s="604">
        <f>SUM(F119:K119)</f>
        <v>0</v>
      </c>
      <c r="M119" s="604"/>
      <c r="N119" s="99"/>
      <c r="O119" s="99"/>
      <c r="P119" s="99"/>
      <c r="Q119" s="99"/>
      <c r="R119" s="612" t="s">
        <v>5</v>
      </c>
      <c r="S119" s="613"/>
      <c r="T119" s="683">
        <f>SUMIFS($AU$13:$AV$112,$C$13:$D$112,"訪問介護員",$E$13:$F$112,"B")+SUMIFS($AU$13:$AV$112,$C$13:$D$112,"サービス提供責任者",$E$13:$F$112,"B")</f>
        <v>0</v>
      </c>
      <c r="U119" s="684"/>
      <c r="V119" s="646">
        <f>SUMIFS($AW$13:$AX$112,$C$13:$D$112,"訪問介護員",$E$13:$F$112,"B")+SUMIFS($AW$13:$AX$112,$C$13:$D$112,"サービス提供責任者",$E$13:$F$112,"B")</f>
        <v>0</v>
      </c>
      <c r="W119" s="647"/>
      <c r="X119" s="118"/>
      <c r="Y119" s="685">
        <v>0</v>
      </c>
      <c r="Z119" s="686"/>
      <c r="AA119" s="685">
        <v>0</v>
      </c>
      <c r="AB119" s="686"/>
      <c r="AC119" s="117"/>
      <c r="AD119" s="117"/>
      <c r="AE119" s="685">
        <v>0</v>
      </c>
      <c r="AF119" s="686"/>
      <c r="AG119" s="99"/>
      <c r="AH119" s="99"/>
      <c r="AI119" s="612" t="s">
        <v>6</v>
      </c>
      <c r="AJ119" s="613"/>
      <c r="AK119" s="612" t="s">
        <v>74</v>
      </c>
      <c r="AL119" s="620"/>
      <c r="AM119" s="620"/>
      <c r="AN119" s="613"/>
      <c r="AO119" s="109"/>
      <c r="AP119" s="106"/>
      <c r="AQ119" s="622"/>
      <c r="AR119" s="622"/>
      <c r="AS119" s="622"/>
      <c r="AT119" s="622"/>
      <c r="AU119" s="106"/>
      <c r="AV119" s="106"/>
      <c r="AW119" s="106"/>
      <c r="AX119" s="71"/>
      <c r="AY119" s="71"/>
      <c r="AZ119" s="71"/>
      <c r="BA119" s="71"/>
      <c r="BB119" s="71"/>
      <c r="BC119" s="71"/>
      <c r="BD119" s="71"/>
    </row>
    <row r="120" spans="1:56" ht="20.25" customHeight="1" x14ac:dyDescent="0.4">
      <c r="A120" s="71"/>
      <c r="B120" s="67"/>
      <c r="C120" s="687" t="s">
        <v>28</v>
      </c>
      <c r="D120" s="687"/>
      <c r="E120" s="687"/>
      <c r="F120" s="604">
        <f>SUM(F118:G119)</f>
        <v>0</v>
      </c>
      <c r="G120" s="604"/>
      <c r="H120" s="604">
        <f>SUM(H118:I119)</f>
        <v>0</v>
      </c>
      <c r="I120" s="604"/>
      <c r="J120" s="604">
        <f>SUM(J118:K119)</f>
        <v>0</v>
      </c>
      <c r="K120" s="604"/>
      <c r="L120" s="604">
        <f>SUM(L118:M119)</f>
        <v>0</v>
      </c>
      <c r="M120" s="604"/>
      <c r="N120" s="99"/>
      <c r="O120" s="99"/>
      <c r="P120" s="99"/>
      <c r="Q120" s="99"/>
      <c r="R120" s="612" t="s">
        <v>6</v>
      </c>
      <c r="S120" s="613"/>
      <c r="T120" s="683">
        <f>SUMIFS($AU$13:$AV$112,$C$13:$D$112,"訪問介護員",$E$13:$F$112,"C")+SUMIFS($AU$13:$AV$112,$C$13:$D$112,"サービス提供責任者",$E$13:$F$112,"C")</f>
        <v>0</v>
      </c>
      <c r="U120" s="684"/>
      <c r="V120" s="646">
        <f>SUMIFS($AW$13:$AX$112,$C$13:$D$112,"訪問介護員",$E$13:$F$112,"C")+SUMIFS($AW$13:$AX$112,$C$13:$D$112,"サービス提供責任者",$E$13:$F$112,"C")</f>
        <v>0</v>
      </c>
      <c r="W120" s="647"/>
      <c r="X120" s="118"/>
      <c r="Y120" s="685">
        <v>0</v>
      </c>
      <c r="Z120" s="686"/>
      <c r="AA120" s="649">
        <v>0</v>
      </c>
      <c r="AB120" s="650"/>
      <c r="AC120" s="117"/>
      <c r="AD120" s="117"/>
      <c r="AE120" s="683" t="s">
        <v>37</v>
      </c>
      <c r="AF120" s="684"/>
      <c r="AG120" s="99"/>
      <c r="AH120" s="99"/>
      <c r="AI120" s="612" t="s">
        <v>7</v>
      </c>
      <c r="AJ120" s="613"/>
      <c r="AK120" s="612" t="s">
        <v>100</v>
      </c>
      <c r="AL120" s="620"/>
      <c r="AM120" s="620"/>
      <c r="AN120" s="613"/>
      <c r="AO120" s="110"/>
      <c r="AP120" s="106"/>
      <c r="AQ120" s="610"/>
      <c r="AR120" s="610"/>
      <c r="AS120" s="611"/>
      <c r="AT120" s="611"/>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609"/>
      <c r="O121" s="609"/>
      <c r="P121" s="99"/>
      <c r="Q121" s="99"/>
      <c r="R121" s="612" t="s">
        <v>7</v>
      </c>
      <c r="S121" s="613"/>
      <c r="T121" s="683">
        <f>SUMIFS($AU$13:$AV$112,$C$13:$D$112,"訪問介護員",$E$13:$F$112,"D")+SUMIFS($AU$13:$AV$112,$C$13:$D$112,"サービス提供責任者",$E$13:$F$112,"D")</f>
        <v>0</v>
      </c>
      <c r="U121" s="684"/>
      <c r="V121" s="646">
        <f>SUMIFS($AW$13:$AX$112,$C$13:$D$112,"訪問介護員",$E$13:$F$112,"D")+SUMIFS($AW$13:$AX$112,$C$13:$D$112,"サービス提供責任者",$E$13:$F$112,"D")</f>
        <v>0</v>
      </c>
      <c r="W121" s="647"/>
      <c r="X121" s="118"/>
      <c r="Y121" s="685">
        <v>0</v>
      </c>
      <c r="Z121" s="686"/>
      <c r="AA121" s="649">
        <v>0</v>
      </c>
      <c r="AB121" s="650"/>
      <c r="AC121" s="117"/>
      <c r="AD121" s="117"/>
      <c r="AE121" s="683" t="s">
        <v>37</v>
      </c>
      <c r="AF121" s="684"/>
      <c r="AG121" s="99"/>
      <c r="AH121" s="99"/>
      <c r="AI121" s="99"/>
      <c r="AJ121" s="622"/>
      <c r="AK121" s="622"/>
      <c r="AL121" s="610"/>
      <c r="AM121" s="610"/>
      <c r="AN121" s="611"/>
      <c r="AO121" s="611"/>
      <c r="AP121" s="106"/>
      <c r="AQ121" s="610"/>
      <c r="AR121" s="610"/>
      <c r="AS121" s="611"/>
      <c r="AT121" s="611"/>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662">
        <f>L120/3</f>
        <v>0</v>
      </c>
      <c r="M122" s="662"/>
      <c r="N122" s="67"/>
      <c r="O122" s="67"/>
      <c r="P122" s="99"/>
      <c r="Q122" s="99"/>
      <c r="R122" s="612" t="s">
        <v>28</v>
      </c>
      <c r="S122" s="613"/>
      <c r="T122" s="683">
        <f>SUM(T118:U121)</f>
        <v>0</v>
      </c>
      <c r="U122" s="684"/>
      <c r="V122" s="646">
        <f>SUM(V118:W121)</f>
        <v>0</v>
      </c>
      <c r="W122" s="647"/>
      <c r="X122" s="118"/>
      <c r="Y122" s="683">
        <f>SUM(Y118:Z121)</f>
        <v>0</v>
      </c>
      <c r="Z122" s="684"/>
      <c r="AA122" s="683">
        <f>SUM(AA118:AB121)</f>
        <v>0</v>
      </c>
      <c r="AB122" s="684"/>
      <c r="AC122" s="117"/>
      <c r="AD122" s="117"/>
      <c r="AE122" s="683">
        <f>SUM(AE118:AF119)</f>
        <v>0</v>
      </c>
      <c r="AF122" s="684"/>
      <c r="AG122" s="99"/>
      <c r="AH122" s="99"/>
      <c r="AI122" s="99"/>
      <c r="AJ122" s="622"/>
      <c r="AK122" s="622"/>
      <c r="AL122" s="610"/>
      <c r="AM122" s="610"/>
      <c r="AN122" s="674"/>
      <c r="AO122" s="674"/>
      <c r="AP122" s="106"/>
      <c r="AQ122" s="119"/>
      <c r="AR122" s="119"/>
      <c r="AS122" s="611"/>
      <c r="AT122" s="611"/>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660" t="s">
        <v>127</v>
      </c>
      <c r="Z124" s="661"/>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621" t="s">
        <v>62</v>
      </c>
      <c r="AC126" s="621"/>
      <c r="AD126" s="621"/>
      <c r="AE126" s="621"/>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651">
        <f>L122</f>
        <v>0</v>
      </c>
      <c r="D127" s="652"/>
      <c r="E127" s="105" t="s">
        <v>31</v>
      </c>
      <c r="F127" s="658">
        <v>40</v>
      </c>
      <c r="G127" s="659"/>
      <c r="H127" s="105" t="s">
        <v>32</v>
      </c>
      <c r="I127" s="656">
        <f>C127/F127</f>
        <v>0</v>
      </c>
      <c r="J127" s="657"/>
      <c r="K127" s="105" t="s">
        <v>33</v>
      </c>
      <c r="L127" s="653">
        <f>IF(C127&lt;40,1,ROUNDUP(I127,1))</f>
        <v>1</v>
      </c>
      <c r="M127" s="654"/>
      <c r="N127" s="655"/>
      <c r="O127" s="99"/>
      <c r="P127" s="99"/>
      <c r="Q127" s="99"/>
      <c r="R127" s="664">
        <f>IF($Y$124="週",AA122,Y122)</f>
        <v>0</v>
      </c>
      <c r="S127" s="665"/>
      <c r="T127" s="665"/>
      <c r="U127" s="666"/>
      <c r="V127" s="105" t="s">
        <v>31</v>
      </c>
      <c r="W127" s="612">
        <f>IF($Y$124="週",$AV$5,$AZ$5)</f>
        <v>40</v>
      </c>
      <c r="X127" s="620"/>
      <c r="Y127" s="620"/>
      <c r="Z127" s="613"/>
      <c r="AA127" s="105" t="s">
        <v>32</v>
      </c>
      <c r="AB127" s="667">
        <f>ROUNDDOWN(R127/W127,1)</f>
        <v>0</v>
      </c>
      <c r="AC127" s="668"/>
      <c r="AD127" s="668"/>
      <c r="AE127" s="669"/>
      <c r="AF127" s="99"/>
      <c r="AG127" s="99"/>
      <c r="AH127" s="99"/>
      <c r="AI127" s="99"/>
      <c r="AJ127" s="673"/>
      <c r="AK127" s="673"/>
      <c r="AL127" s="673"/>
      <c r="AM127" s="673"/>
      <c r="AN127" s="109"/>
      <c r="AO127" s="622"/>
      <c r="AP127" s="622"/>
      <c r="AQ127" s="622"/>
      <c r="AR127" s="622"/>
      <c r="AS127" s="109"/>
      <c r="AT127" s="642"/>
      <c r="AU127" s="642"/>
      <c r="AV127" s="642"/>
      <c r="AW127" s="642"/>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621" t="s">
        <v>28</v>
      </c>
      <c r="AC131" s="621"/>
      <c r="AD131" s="621"/>
      <c r="AE131" s="621"/>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664">
        <f>AE122</f>
        <v>0</v>
      </c>
      <c r="S132" s="665"/>
      <c r="T132" s="665"/>
      <c r="U132" s="666"/>
      <c r="V132" s="105" t="s">
        <v>115</v>
      </c>
      <c r="W132" s="667">
        <f>AB127</f>
        <v>0</v>
      </c>
      <c r="X132" s="668"/>
      <c r="Y132" s="668"/>
      <c r="Z132" s="669"/>
      <c r="AA132" s="105" t="s">
        <v>32</v>
      </c>
      <c r="AB132" s="670">
        <f>ROUNDDOWN(R132+W132,1)</f>
        <v>0</v>
      </c>
      <c r="AC132" s="671"/>
      <c r="AD132" s="671"/>
      <c r="AE132" s="672"/>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zoomScale="5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637" t="s">
        <v>163</v>
      </c>
      <c r="AN1" s="637"/>
      <c r="AO1" s="637"/>
      <c r="AP1" s="637"/>
      <c r="AQ1" s="637"/>
      <c r="AR1" s="637"/>
      <c r="AS1" s="637"/>
      <c r="AT1" s="637"/>
      <c r="AU1" s="637"/>
      <c r="AV1" s="637"/>
      <c r="AW1" s="637"/>
      <c r="AX1" s="637"/>
      <c r="AY1" s="637"/>
      <c r="AZ1" s="637"/>
      <c r="BA1" s="63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629">
        <v>6</v>
      </c>
      <c r="V2" s="629"/>
      <c r="W2" s="39" t="s">
        <v>17</v>
      </c>
      <c r="X2" s="638">
        <f>IF(U2=0,"",YEAR(DATE(2018+U2,1,1)))</f>
        <v>2024</v>
      </c>
      <c r="Y2" s="638"/>
      <c r="Z2" s="41" t="s">
        <v>21</v>
      </c>
      <c r="AA2" s="41" t="s">
        <v>22</v>
      </c>
      <c r="AB2" s="629">
        <v>4</v>
      </c>
      <c r="AC2" s="629"/>
      <c r="AD2" s="41" t="s">
        <v>23</v>
      </c>
      <c r="AE2" s="41"/>
      <c r="AF2" s="41"/>
      <c r="AG2" s="41"/>
      <c r="AH2" s="41"/>
      <c r="AI2" s="41"/>
      <c r="AJ2" s="40"/>
      <c r="AK2" s="39" t="s">
        <v>18</v>
      </c>
      <c r="AL2" s="39" t="s">
        <v>17</v>
      </c>
      <c r="AM2" s="629"/>
      <c r="AN2" s="629"/>
      <c r="AO2" s="629"/>
      <c r="AP2" s="629"/>
      <c r="AQ2" s="629"/>
      <c r="AR2" s="629"/>
      <c r="AS2" s="629"/>
      <c r="AT2" s="629"/>
      <c r="AU2" s="629"/>
      <c r="AV2" s="629"/>
      <c r="AW2" s="629"/>
      <c r="AX2" s="629"/>
      <c r="AY2" s="629"/>
      <c r="AZ2" s="629"/>
      <c r="BA2" s="62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663" t="s">
        <v>145</v>
      </c>
      <c r="BA3" s="663"/>
      <c r="BB3" s="663"/>
      <c r="BC3" s="6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663" t="s">
        <v>137</v>
      </c>
      <c r="BA4" s="663"/>
      <c r="BB4" s="663"/>
      <c r="BC4" s="6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623">
        <v>40</v>
      </c>
      <c r="AW5" s="624"/>
      <c r="AX5" s="61" t="s">
        <v>24</v>
      </c>
      <c r="AY5" s="60"/>
      <c r="AZ5" s="690">
        <v>160</v>
      </c>
      <c r="BA5" s="691"/>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627">
        <f>DAY(EOMONTH(DATE(X2,AB2,1),0))</f>
        <v>30</v>
      </c>
      <c r="BA6" s="628"/>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582" t="s">
        <v>27</v>
      </c>
      <c r="C8" s="586" t="s">
        <v>85</v>
      </c>
      <c r="D8" s="594"/>
      <c r="E8" s="585" t="s">
        <v>86</v>
      </c>
      <c r="F8" s="594"/>
      <c r="G8" s="585" t="s">
        <v>87</v>
      </c>
      <c r="H8" s="586"/>
      <c r="I8" s="586"/>
      <c r="J8" s="586"/>
      <c r="K8" s="594"/>
      <c r="L8" s="585" t="s">
        <v>88</v>
      </c>
      <c r="M8" s="586"/>
      <c r="N8" s="586"/>
      <c r="O8" s="587"/>
      <c r="P8" s="625" t="s">
        <v>152</v>
      </c>
      <c r="Q8" s="626"/>
      <c r="R8" s="626"/>
      <c r="S8" s="626"/>
      <c r="T8" s="626"/>
      <c r="U8" s="626"/>
      <c r="V8" s="626"/>
      <c r="W8" s="626"/>
      <c r="X8" s="626"/>
      <c r="Y8" s="626"/>
      <c r="Z8" s="626"/>
      <c r="AA8" s="626"/>
      <c r="AB8" s="626"/>
      <c r="AC8" s="626"/>
      <c r="AD8" s="626"/>
      <c r="AE8" s="626"/>
      <c r="AF8" s="626"/>
      <c r="AG8" s="626"/>
      <c r="AH8" s="626"/>
      <c r="AI8" s="626"/>
      <c r="AJ8" s="626"/>
      <c r="AK8" s="626"/>
      <c r="AL8" s="626"/>
      <c r="AM8" s="626"/>
      <c r="AN8" s="626"/>
      <c r="AO8" s="626"/>
      <c r="AP8" s="626"/>
      <c r="AQ8" s="626"/>
      <c r="AR8" s="626"/>
      <c r="AS8" s="626"/>
      <c r="AT8" s="626"/>
      <c r="AU8" s="675" t="str">
        <f>IF(AZ3="４週","(9)1～4週目の勤務時間数合計","(9)1か月の勤務時間数合計")</f>
        <v>(9)1～4週目の勤務時間数合計</v>
      </c>
      <c r="AV8" s="676"/>
      <c r="AW8" s="675" t="s">
        <v>89</v>
      </c>
      <c r="AX8" s="676"/>
      <c r="AY8" s="644" t="s">
        <v>151</v>
      </c>
      <c r="AZ8" s="644"/>
      <c r="BA8" s="644"/>
      <c r="BB8" s="644"/>
      <c r="BC8" s="644"/>
      <c r="BD8" s="644"/>
    </row>
    <row r="9" spans="1:57" ht="20.25" customHeight="1" thickBot="1" x14ac:dyDescent="0.45">
      <c r="A9" s="71"/>
      <c r="B9" s="583"/>
      <c r="C9" s="589"/>
      <c r="D9" s="595"/>
      <c r="E9" s="588"/>
      <c r="F9" s="595"/>
      <c r="G9" s="588"/>
      <c r="H9" s="589"/>
      <c r="I9" s="589"/>
      <c r="J9" s="589"/>
      <c r="K9" s="595"/>
      <c r="L9" s="588"/>
      <c r="M9" s="589"/>
      <c r="N9" s="589"/>
      <c r="O9" s="590"/>
      <c r="P9" s="597" t="s">
        <v>11</v>
      </c>
      <c r="Q9" s="598"/>
      <c r="R9" s="598"/>
      <c r="S9" s="598"/>
      <c r="T9" s="598"/>
      <c r="U9" s="598"/>
      <c r="V9" s="599"/>
      <c r="W9" s="597" t="s">
        <v>12</v>
      </c>
      <c r="X9" s="598"/>
      <c r="Y9" s="598"/>
      <c r="Z9" s="598"/>
      <c r="AA9" s="598"/>
      <c r="AB9" s="598"/>
      <c r="AC9" s="599"/>
      <c r="AD9" s="597" t="s">
        <v>13</v>
      </c>
      <c r="AE9" s="598"/>
      <c r="AF9" s="598"/>
      <c r="AG9" s="598"/>
      <c r="AH9" s="598"/>
      <c r="AI9" s="598"/>
      <c r="AJ9" s="599"/>
      <c r="AK9" s="597" t="s">
        <v>14</v>
      </c>
      <c r="AL9" s="598"/>
      <c r="AM9" s="598"/>
      <c r="AN9" s="598"/>
      <c r="AO9" s="598"/>
      <c r="AP9" s="598"/>
      <c r="AQ9" s="599"/>
      <c r="AR9" s="597" t="s">
        <v>15</v>
      </c>
      <c r="AS9" s="598"/>
      <c r="AT9" s="599"/>
      <c r="AU9" s="677"/>
      <c r="AV9" s="678"/>
      <c r="AW9" s="677"/>
      <c r="AX9" s="678"/>
      <c r="AY9" s="644"/>
      <c r="AZ9" s="644"/>
      <c r="BA9" s="644"/>
      <c r="BB9" s="644"/>
      <c r="BC9" s="644"/>
      <c r="BD9" s="644"/>
    </row>
    <row r="10" spans="1:57" ht="20.25" customHeight="1" thickBot="1" x14ac:dyDescent="0.45">
      <c r="A10" s="71"/>
      <c r="B10" s="583"/>
      <c r="C10" s="589"/>
      <c r="D10" s="595"/>
      <c r="E10" s="588"/>
      <c r="F10" s="595"/>
      <c r="G10" s="588"/>
      <c r="H10" s="589"/>
      <c r="I10" s="589"/>
      <c r="J10" s="589"/>
      <c r="K10" s="595"/>
      <c r="L10" s="588"/>
      <c r="M10" s="589"/>
      <c r="N10" s="589"/>
      <c r="O10" s="59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677"/>
      <c r="AV10" s="678"/>
      <c r="AW10" s="677"/>
      <c r="AX10" s="678"/>
      <c r="AY10" s="644"/>
      <c r="AZ10" s="644"/>
      <c r="BA10" s="644"/>
      <c r="BB10" s="644"/>
      <c r="BC10" s="644"/>
      <c r="BD10" s="644"/>
    </row>
    <row r="11" spans="1:57" ht="20.25" hidden="1" customHeight="1" thickBot="1" x14ac:dyDescent="0.45">
      <c r="A11" s="71"/>
      <c r="B11" s="583"/>
      <c r="C11" s="589"/>
      <c r="D11" s="595"/>
      <c r="E11" s="588"/>
      <c r="F11" s="595"/>
      <c r="G11" s="588"/>
      <c r="H11" s="589"/>
      <c r="I11" s="589"/>
      <c r="J11" s="589"/>
      <c r="K11" s="595"/>
      <c r="L11" s="588"/>
      <c r="M11" s="589"/>
      <c r="N11" s="589"/>
      <c r="O11" s="59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679"/>
      <c r="AV11" s="680"/>
      <c r="AW11" s="679"/>
      <c r="AX11" s="680"/>
      <c r="AY11" s="645"/>
      <c r="AZ11" s="645"/>
      <c r="BA11" s="645"/>
      <c r="BB11" s="645"/>
      <c r="BC11" s="645"/>
      <c r="BD11" s="645"/>
    </row>
    <row r="12" spans="1:57" ht="20.25" customHeight="1" thickBot="1" x14ac:dyDescent="0.45">
      <c r="A12" s="71"/>
      <c r="B12" s="584"/>
      <c r="C12" s="592"/>
      <c r="D12" s="596"/>
      <c r="E12" s="591"/>
      <c r="F12" s="596"/>
      <c r="G12" s="591"/>
      <c r="H12" s="592"/>
      <c r="I12" s="592"/>
      <c r="J12" s="592"/>
      <c r="K12" s="596"/>
      <c r="L12" s="591"/>
      <c r="M12" s="592"/>
      <c r="N12" s="592"/>
      <c r="O12" s="59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681"/>
      <c r="AV12" s="682"/>
      <c r="AW12" s="681"/>
      <c r="AX12" s="682"/>
      <c r="AY12" s="645"/>
      <c r="AZ12" s="645"/>
      <c r="BA12" s="645"/>
      <c r="BB12" s="645"/>
      <c r="BC12" s="645"/>
      <c r="BD12" s="645"/>
    </row>
    <row r="13" spans="1:57" ht="39.950000000000003" customHeight="1" x14ac:dyDescent="0.4">
      <c r="A13" s="71"/>
      <c r="B13" s="86">
        <v>1</v>
      </c>
      <c r="C13" s="572" t="s">
        <v>2</v>
      </c>
      <c r="D13" s="573"/>
      <c r="E13" s="574" t="s">
        <v>97</v>
      </c>
      <c r="F13" s="575"/>
      <c r="G13" s="576" t="s">
        <v>98</v>
      </c>
      <c r="H13" s="577"/>
      <c r="I13" s="577"/>
      <c r="J13" s="577"/>
      <c r="K13" s="578"/>
      <c r="L13" s="579" t="s">
        <v>168</v>
      </c>
      <c r="M13" s="580"/>
      <c r="N13" s="580"/>
      <c r="O13" s="581"/>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600">
        <f>IF($AZ$3="４週",SUM(P13:AQ13),IF($AZ$3="暦月",SUM(P13:AT13),""))</f>
        <v>160</v>
      </c>
      <c r="AV13" s="601"/>
      <c r="AW13" s="602">
        <f t="shared" ref="AW13:AW30" si="1">IF($AZ$3="４週",AU13/4,IF($AZ$3="暦月",AU13/($AZ$6/7),""))</f>
        <v>40</v>
      </c>
      <c r="AX13" s="603"/>
      <c r="AY13" s="542"/>
      <c r="AZ13" s="543"/>
      <c r="BA13" s="543"/>
      <c r="BB13" s="543"/>
      <c r="BC13" s="543"/>
      <c r="BD13" s="544"/>
    </row>
    <row r="14" spans="1:57" ht="39.950000000000003" customHeight="1" x14ac:dyDescent="0.4">
      <c r="A14" s="71"/>
      <c r="B14" s="87">
        <f t="shared" ref="B14:B30" si="2">B13+1</f>
        <v>2</v>
      </c>
      <c r="C14" s="538" t="s">
        <v>41</v>
      </c>
      <c r="D14" s="539"/>
      <c r="E14" s="540" t="s">
        <v>97</v>
      </c>
      <c r="F14" s="541"/>
      <c r="G14" s="545" t="s">
        <v>3</v>
      </c>
      <c r="H14" s="546"/>
      <c r="I14" s="546"/>
      <c r="J14" s="546"/>
      <c r="K14" s="547"/>
      <c r="L14" s="548" t="s">
        <v>168</v>
      </c>
      <c r="M14" s="549"/>
      <c r="N14" s="549"/>
      <c r="O14" s="550"/>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566">
        <f>IF($AZ$3="４週",SUM(P14:AQ14),IF($AZ$3="暦月",SUM(P14:AT14),""))</f>
        <v>160</v>
      </c>
      <c r="AV14" s="567"/>
      <c r="AW14" s="564">
        <f t="shared" si="1"/>
        <v>40</v>
      </c>
      <c r="AX14" s="565"/>
      <c r="AY14" s="535"/>
      <c r="AZ14" s="536"/>
      <c r="BA14" s="536"/>
      <c r="BB14" s="536"/>
      <c r="BC14" s="536"/>
      <c r="BD14" s="537"/>
    </row>
    <row r="15" spans="1:57" ht="39.950000000000003" customHeight="1" x14ac:dyDescent="0.4">
      <c r="A15" s="71"/>
      <c r="B15" s="87">
        <f t="shared" si="2"/>
        <v>3</v>
      </c>
      <c r="C15" s="538" t="s">
        <v>42</v>
      </c>
      <c r="D15" s="539"/>
      <c r="E15" s="540" t="s">
        <v>97</v>
      </c>
      <c r="F15" s="541"/>
      <c r="G15" s="545" t="s">
        <v>114</v>
      </c>
      <c r="H15" s="546"/>
      <c r="I15" s="546"/>
      <c r="J15" s="546"/>
      <c r="K15" s="547"/>
      <c r="L15" s="548" t="s">
        <v>168</v>
      </c>
      <c r="M15" s="549"/>
      <c r="N15" s="549"/>
      <c r="O15" s="550"/>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566">
        <f>IF($AZ$3="４週",SUM(P15:AQ15),IF($AZ$3="暦月",SUM(P15:AT15),""))</f>
        <v>160</v>
      </c>
      <c r="AV15" s="567"/>
      <c r="AW15" s="564">
        <f t="shared" si="1"/>
        <v>40</v>
      </c>
      <c r="AX15" s="565"/>
      <c r="AY15" s="535"/>
      <c r="AZ15" s="536"/>
      <c r="BA15" s="536"/>
      <c r="BB15" s="536"/>
      <c r="BC15" s="536"/>
      <c r="BD15" s="537"/>
    </row>
    <row r="16" spans="1:57" ht="39.950000000000003" customHeight="1" x14ac:dyDescent="0.4">
      <c r="A16" s="71"/>
      <c r="B16" s="87">
        <f t="shared" si="2"/>
        <v>4</v>
      </c>
      <c r="C16" s="538" t="s">
        <v>41</v>
      </c>
      <c r="D16" s="539"/>
      <c r="E16" s="540" t="s">
        <v>99</v>
      </c>
      <c r="F16" s="541"/>
      <c r="G16" s="545" t="s">
        <v>110</v>
      </c>
      <c r="H16" s="546"/>
      <c r="I16" s="546"/>
      <c r="J16" s="546"/>
      <c r="K16" s="547"/>
      <c r="L16" s="548" t="s">
        <v>168</v>
      </c>
      <c r="M16" s="549"/>
      <c r="N16" s="549"/>
      <c r="O16" s="550"/>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566">
        <f>IF($AZ$3="４週",SUM(P16:AQ16),IF($AZ$3="暦月",SUM(P16:AT16),""))</f>
        <v>80</v>
      </c>
      <c r="AV16" s="567"/>
      <c r="AW16" s="564">
        <f t="shared" si="1"/>
        <v>20</v>
      </c>
      <c r="AX16" s="565"/>
      <c r="AY16" s="535"/>
      <c r="AZ16" s="536"/>
      <c r="BA16" s="536"/>
      <c r="BB16" s="536"/>
      <c r="BC16" s="536"/>
      <c r="BD16" s="537"/>
    </row>
    <row r="17" spans="1:56" ht="39.950000000000003" customHeight="1" x14ac:dyDescent="0.4">
      <c r="A17" s="71"/>
      <c r="B17" s="87">
        <f t="shared" si="2"/>
        <v>5</v>
      </c>
      <c r="C17" s="538" t="s">
        <v>41</v>
      </c>
      <c r="D17" s="539"/>
      <c r="E17" s="540" t="s">
        <v>99</v>
      </c>
      <c r="F17" s="541"/>
      <c r="G17" s="545" t="s">
        <v>110</v>
      </c>
      <c r="H17" s="546"/>
      <c r="I17" s="546"/>
      <c r="J17" s="546"/>
      <c r="K17" s="547"/>
      <c r="L17" s="548" t="s">
        <v>168</v>
      </c>
      <c r="M17" s="549"/>
      <c r="N17" s="549"/>
      <c r="O17" s="550"/>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566">
        <f t="shared" ref="AU17:AU30" si="3">IF($AZ$3="４週",SUM(P17:AQ17),IF($AZ$3="暦月",SUM(P17:AT17),""))</f>
        <v>80</v>
      </c>
      <c r="AV17" s="567"/>
      <c r="AW17" s="564">
        <f t="shared" si="1"/>
        <v>20</v>
      </c>
      <c r="AX17" s="565"/>
      <c r="AY17" s="535"/>
      <c r="AZ17" s="536"/>
      <c r="BA17" s="536"/>
      <c r="BB17" s="536"/>
      <c r="BC17" s="536"/>
      <c r="BD17" s="537"/>
    </row>
    <row r="18" spans="1:56" ht="39.950000000000003" customHeight="1" x14ac:dyDescent="0.4">
      <c r="A18" s="71"/>
      <c r="B18" s="87">
        <f t="shared" si="2"/>
        <v>6</v>
      </c>
      <c r="C18" s="538" t="s">
        <v>41</v>
      </c>
      <c r="D18" s="539"/>
      <c r="E18" s="540" t="s">
        <v>99</v>
      </c>
      <c r="F18" s="541"/>
      <c r="G18" s="545" t="s">
        <v>110</v>
      </c>
      <c r="H18" s="546"/>
      <c r="I18" s="546"/>
      <c r="J18" s="546"/>
      <c r="K18" s="547"/>
      <c r="L18" s="548" t="s">
        <v>168</v>
      </c>
      <c r="M18" s="549"/>
      <c r="N18" s="549"/>
      <c r="O18" s="550"/>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566">
        <f t="shared" si="3"/>
        <v>80</v>
      </c>
      <c r="AV18" s="567"/>
      <c r="AW18" s="564">
        <f t="shared" si="1"/>
        <v>20</v>
      </c>
      <c r="AX18" s="565"/>
      <c r="AY18" s="535"/>
      <c r="AZ18" s="536"/>
      <c r="BA18" s="536"/>
      <c r="BB18" s="536"/>
      <c r="BC18" s="536"/>
      <c r="BD18" s="537"/>
    </row>
    <row r="19" spans="1:56" ht="39.950000000000003" customHeight="1" x14ac:dyDescent="0.4">
      <c r="A19" s="71"/>
      <c r="B19" s="87">
        <f t="shared" si="2"/>
        <v>7</v>
      </c>
      <c r="C19" s="538" t="s">
        <v>41</v>
      </c>
      <c r="D19" s="539"/>
      <c r="E19" s="540" t="s">
        <v>99</v>
      </c>
      <c r="F19" s="541"/>
      <c r="G19" s="545" t="s">
        <v>110</v>
      </c>
      <c r="H19" s="546"/>
      <c r="I19" s="546"/>
      <c r="J19" s="546"/>
      <c r="K19" s="547"/>
      <c r="L19" s="548" t="s">
        <v>168</v>
      </c>
      <c r="M19" s="549"/>
      <c r="N19" s="549"/>
      <c r="O19" s="550"/>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566">
        <f>IF($AZ$3="４週",SUM(P19:AQ19),IF($AZ$3="暦月",SUM(P19:AT19),""))</f>
        <v>68</v>
      </c>
      <c r="AV19" s="567"/>
      <c r="AW19" s="564">
        <f t="shared" si="1"/>
        <v>17</v>
      </c>
      <c r="AX19" s="565"/>
      <c r="AY19" s="535"/>
      <c r="AZ19" s="536"/>
      <c r="BA19" s="536"/>
      <c r="BB19" s="536"/>
      <c r="BC19" s="536"/>
      <c r="BD19" s="537"/>
    </row>
    <row r="20" spans="1:56" ht="39.950000000000003" customHeight="1" x14ac:dyDescent="0.4">
      <c r="A20" s="71"/>
      <c r="B20" s="87">
        <f t="shared" si="2"/>
        <v>8</v>
      </c>
      <c r="C20" s="538" t="s">
        <v>41</v>
      </c>
      <c r="D20" s="539"/>
      <c r="E20" s="540" t="s">
        <v>99</v>
      </c>
      <c r="F20" s="541"/>
      <c r="G20" s="545" t="s">
        <v>110</v>
      </c>
      <c r="H20" s="546"/>
      <c r="I20" s="546"/>
      <c r="J20" s="546"/>
      <c r="K20" s="547"/>
      <c r="L20" s="548" t="s">
        <v>168</v>
      </c>
      <c r="M20" s="549"/>
      <c r="N20" s="549"/>
      <c r="O20" s="550"/>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566">
        <f t="shared" si="3"/>
        <v>64</v>
      </c>
      <c r="AV20" s="567"/>
      <c r="AW20" s="564">
        <f t="shared" si="1"/>
        <v>16</v>
      </c>
      <c r="AX20" s="565"/>
      <c r="AY20" s="535"/>
      <c r="AZ20" s="536"/>
      <c r="BA20" s="536"/>
      <c r="BB20" s="536"/>
      <c r="BC20" s="536"/>
      <c r="BD20" s="537"/>
    </row>
    <row r="21" spans="1:56" ht="39.950000000000003" customHeight="1" x14ac:dyDescent="0.4">
      <c r="A21" s="71"/>
      <c r="B21" s="87">
        <f t="shared" si="2"/>
        <v>9</v>
      </c>
      <c r="C21" s="538" t="s">
        <v>41</v>
      </c>
      <c r="D21" s="539"/>
      <c r="E21" s="540" t="s">
        <v>99</v>
      </c>
      <c r="F21" s="541"/>
      <c r="G21" s="545" t="s">
        <v>110</v>
      </c>
      <c r="H21" s="546"/>
      <c r="I21" s="546"/>
      <c r="J21" s="546"/>
      <c r="K21" s="547"/>
      <c r="L21" s="548" t="s">
        <v>168</v>
      </c>
      <c r="M21" s="549"/>
      <c r="N21" s="549"/>
      <c r="O21" s="550"/>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566">
        <f t="shared" si="3"/>
        <v>60</v>
      </c>
      <c r="AV21" s="567"/>
      <c r="AW21" s="564">
        <f t="shared" si="1"/>
        <v>15</v>
      </c>
      <c r="AX21" s="565"/>
      <c r="AY21" s="535"/>
      <c r="AZ21" s="536"/>
      <c r="BA21" s="536"/>
      <c r="BB21" s="536"/>
      <c r="BC21" s="536"/>
      <c r="BD21" s="537"/>
    </row>
    <row r="22" spans="1:56" ht="39.950000000000003" customHeight="1" x14ac:dyDescent="0.4">
      <c r="A22" s="71"/>
      <c r="B22" s="87">
        <f t="shared" si="2"/>
        <v>10</v>
      </c>
      <c r="C22" s="538"/>
      <c r="D22" s="539"/>
      <c r="E22" s="540"/>
      <c r="F22" s="541"/>
      <c r="G22" s="545"/>
      <c r="H22" s="546"/>
      <c r="I22" s="546"/>
      <c r="J22" s="546"/>
      <c r="K22" s="547"/>
      <c r="L22" s="548"/>
      <c r="M22" s="549"/>
      <c r="N22" s="549"/>
      <c r="O22" s="550"/>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566">
        <f t="shared" si="3"/>
        <v>0</v>
      </c>
      <c r="AV22" s="567"/>
      <c r="AW22" s="564">
        <f t="shared" si="1"/>
        <v>0</v>
      </c>
      <c r="AX22" s="565"/>
      <c r="AY22" s="535"/>
      <c r="AZ22" s="536"/>
      <c r="BA22" s="536"/>
      <c r="BB22" s="536"/>
      <c r="BC22" s="536"/>
      <c r="BD22" s="537"/>
    </row>
    <row r="23" spans="1:56" ht="39.950000000000003" customHeight="1" x14ac:dyDescent="0.4">
      <c r="A23" s="71"/>
      <c r="B23" s="87">
        <f t="shared" si="2"/>
        <v>11</v>
      </c>
      <c r="C23" s="538"/>
      <c r="D23" s="539"/>
      <c r="E23" s="540"/>
      <c r="F23" s="541"/>
      <c r="G23" s="545"/>
      <c r="H23" s="546"/>
      <c r="I23" s="546"/>
      <c r="J23" s="546"/>
      <c r="K23" s="547"/>
      <c r="L23" s="548"/>
      <c r="M23" s="549"/>
      <c r="N23" s="549"/>
      <c r="O23" s="550"/>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566">
        <f t="shared" si="3"/>
        <v>0</v>
      </c>
      <c r="AV23" s="567"/>
      <c r="AW23" s="564">
        <f t="shared" si="1"/>
        <v>0</v>
      </c>
      <c r="AX23" s="565"/>
      <c r="AY23" s="535"/>
      <c r="AZ23" s="536"/>
      <c r="BA23" s="536"/>
      <c r="BB23" s="536"/>
      <c r="BC23" s="536"/>
      <c r="BD23" s="537"/>
    </row>
    <row r="24" spans="1:56" ht="39.950000000000003" customHeight="1" x14ac:dyDescent="0.4">
      <c r="A24" s="71"/>
      <c r="B24" s="87">
        <f t="shared" si="2"/>
        <v>12</v>
      </c>
      <c r="C24" s="538"/>
      <c r="D24" s="539"/>
      <c r="E24" s="540"/>
      <c r="F24" s="541"/>
      <c r="G24" s="545"/>
      <c r="H24" s="546"/>
      <c r="I24" s="546"/>
      <c r="J24" s="546"/>
      <c r="K24" s="547"/>
      <c r="L24" s="548"/>
      <c r="M24" s="549"/>
      <c r="N24" s="549"/>
      <c r="O24" s="550"/>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566">
        <f t="shared" si="3"/>
        <v>0</v>
      </c>
      <c r="AV24" s="567"/>
      <c r="AW24" s="564">
        <f t="shared" si="1"/>
        <v>0</v>
      </c>
      <c r="AX24" s="565"/>
      <c r="AY24" s="535"/>
      <c r="AZ24" s="536"/>
      <c r="BA24" s="536"/>
      <c r="BB24" s="536"/>
      <c r="BC24" s="536"/>
      <c r="BD24" s="537"/>
    </row>
    <row r="25" spans="1:56" ht="39.950000000000003" customHeight="1" x14ac:dyDescent="0.4">
      <c r="A25" s="71"/>
      <c r="B25" s="87">
        <f t="shared" si="2"/>
        <v>13</v>
      </c>
      <c r="C25" s="538"/>
      <c r="D25" s="539"/>
      <c r="E25" s="540"/>
      <c r="F25" s="541"/>
      <c r="G25" s="545"/>
      <c r="H25" s="546"/>
      <c r="I25" s="546"/>
      <c r="J25" s="546"/>
      <c r="K25" s="547"/>
      <c r="L25" s="548"/>
      <c r="M25" s="549"/>
      <c r="N25" s="549"/>
      <c r="O25" s="550"/>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566">
        <f t="shared" si="3"/>
        <v>0</v>
      </c>
      <c r="AV25" s="567"/>
      <c r="AW25" s="564">
        <f t="shared" si="1"/>
        <v>0</v>
      </c>
      <c r="AX25" s="565"/>
      <c r="AY25" s="535"/>
      <c r="AZ25" s="536"/>
      <c r="BA25" s="536"/>
      <c r="BB25" s="536"/>
      <c r="BC25" s="536"/>
      <c r="BD25" s="537"/>
    </row>
    <row r="26" spans="1:56" ht="39.950000000000003" customHeight="1" x14ac:dyDescent="0.4">
      <c r="A26" s="71"/>
      <c r="B26" s="87">
        <f t="shared" si="2"/>
        <v>14</v>
      </c>
      <c r="C26" s="538"/>
      <c r="D26" s="539"/>
      <c r="E26" s="540"/>
      <c r="F26" s="541"/>
      <c r="G26" s="545"/>
      <c r="H26" s="546"/>
      <c r="I26" s="546"/>
      <c r="J26" s="546"/>
      <c r="K26" s="547"/>
      <c r="L26" s="548"/>
      <c r="M26" s="549"/>
      <c r="N26" s="549"/>
      <c r="O26" s="550"/>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566">
        <f t="shared" si="3"/>
        <v>0</v>
      </c>
      <c r="AV26" s="567"/>
      <c r="AW26" s="564">
        <f t="shared" si="1"/>
        <v>0</v>
      </c>
      <c r="AX26" s="565"/>
      <c r="AY26" s="535"/>
      <c r="AZ26" s="536"/>
      <c r="BA26" s="536"/>
      <c r="BB26" s="536"/>
      <c r="BC26" s="536"/>
      <c r="BD26" s="537"/>
    </row>
    <row r="27" spans="1:56" ht="39.950000000000003" customHeight="1" x14ac:dyDescent="0.4">
      <c r="A27" s="71"/>
      <c r="B27" s="87">
        <f t="shared" si="2"/>
        <v>15</v>
      </c>
      <c r="C27" s="538"/>
      <c r="D27" s="539"/>
      <c r="E27" s="540"/>
      <c r="F27" s="541"/>
      <c r="G27" s="545"/>
      <c r="H27" s="546"/>
      <c r="I27" s="546"/>
      <c r="J27" s="546"/>
      <c r="K27" s="547"/>
      <c r="L27" s="548"/>
      <c r="M27" s="549"/>
      <c r="N27" s="549"/>
      <c r="O27" s="550"/>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566">
        <f t="shared" si="3"/>
        <v>0</v>
      </c>
      <c r="AV27" s="567"/>
      <c r="AW27" s="564">
        <f t="shared" si="1"/>
        <v>0</v>
      </c>
      <c r="AX27" s="565"/>
      <c r="AY27" s="535"/>
      <c r="AZ27" s="536"/>
      <c r="BA27" s="536"/>
      <c r="BB27" s="536"/>
      <c r="BC27" s="536"/>
      <c r="BD27" s="537"/>
    </row>
    <row r="28" spans="1:56" ht="39.950000000000003" customHeight="1" x14ac:dyDescent="0.4">
      <c r="A28" s="71"/>
      <c r="B28" s="87">
        <f t="shared" si="2"/>
        <v>16</v>
      </c>
      <c r="C28" s="538"/>
      <c r="D28" s="539"/>
      <c r="E28" s="540"/>
      <c r="F28" s="541"/>
      <c r="G28" s="545"/>
      <c r="H28" s="546"/>
      <c r="I28" s="546"/>
      <c r="J28" s="546"/>
      <c r="K28" s="547"/>
      <c r="L28" s="548"/>
      <c r="M28" s="549"/>
      <c r="N28" s="549"/>
      <c r="O28" s="550"/>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566">
        <f t="shared" si="3"/>
        <v>0</v>
      </c>
      <c r="AV28" s="567"/>
      <c r="AW28" s="564">
        <f t="shared" si="1"/>
        <v>0</v>
      </c>
      <c r="AX28" s="565"/>
      <c r="AY28" s="535"/>
      <c r="AZ28" s="536"/>
      <c r="BA28" s="536"/>
      <c r="BB28" s="536"/>
      <c r="BC28" s="536"/>
      <c r="BD28" s="537"/>
    </row>
    <row r="29" spans="1:56" ht="39.950000000000003" customHeight="1" x14ac:dyDescent="0.4">
      <c r="A29" s="71"/>
      <c r="B29" s="87">
        <f t="shared" si="2"/>
        <v>17</v>
      </c>
      <c r="C29" s="538"/>
      <c r="D29" s="539"/>
      <c r="E29" s="540"/>
      <c r="F29" s="541"/>
      <c r="G29" s="545"/>
      <c r="H29" s="546"/>
      <c r="I29" s="546"/>
      <c r="J29" s="546"/>
      <c r="K29" s="547"/>
      <c r="L29" s="548"/>
      <c r="M29" s="549"/>
      <c r="N29" s="549"/>
      <c r="O29" s="550"/>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566">
        <f t="shared" si="3"/>
        <v>0</v>
      </c>
      <c r="AV29" s="567"/>
      <c r="AW29" s="564">
        <f t="shared" si="1"/>
        <v>0</v>
      </c>
      <c r="AX29" s="565"/>
      <c r="AY29" s="535"/>
      <c r="AZ29" s="536"/>
      <c r="BA29" s="536"/>
      <c r="BB29" s="536"/>
      <c r="BC29" s="536"/>
      <c r="BD29" s="537"/>
    </row>
    <row r="30" spans="1:56" ht="39.950000000000003" customHeight="1" thickBot="1" x14ac:dyDescent="0.45">
      <c r="A30" s="71"/>
      <c r="B30" s="88">
        <f t="shared" si="2"/>
        <v>18</v>
      </c>
      <c r="C30" s="551"/>
      <c r="D30" s="552"/>
      <c r="E30" s="553"/>
      <c r="F30" s="554"/>
      <c r="G30" s="555"/>
      <c r="H30" s="556"/>
      <c r="I30" s="556"/>
      <c r="J30" s="556"/>
      <c r="K30" s="557"/>
      <c r="L30" s="558"/>
      <c r="M30" s="559"/>
      <c r="N30" s="559"/>
      <c r="O30" s="56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568">
        <f t="shared" si="3"/>
        <v>0</v>
      </c>
      <c r="AV30" s="569"/>
      <c r="AW30" s="570">
        <f t="shared" si="1"/>
        <v>0</v>
      </c>
      <c r="AX30" s="571"/>
      <c r="AY30" s="561"/>
      <c r="AZ30" s="562"/>
      <c r="BA30" s="562"/>
      <c r="BB30" s="562"/>
      <c r="BC30" s="562"/>
      <c r="BD30" s="56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692" t="s">
        <v>29</v>
      </c>
      <c r="M34" s="692"/>
      <c r="N34" s="73"/>
      <c r="O34" s="73"/>
      <c r="P34" s="73"/>
      <c r="Q34" s="99"/>
      <c r="R34" s="609" t="s">
        <v>55</v>
      </c>
      <c r="S34" s="609"/>
      <c r="T34" s="609" t="s">
        <v>56</v>
      </c>
      <c r="U34" s="609"/>
      <c r="V34" s="609"/>
      <c r="W34" s="609"/>
      <c r="X34" s="99"/>
      <c r="Y34" s="641" t="s">
        <v>59</v>
      </c>
      <c r="Z34" s="641"/>
      <c r="AA34" s="641"/>
      <c r="AB34" s="641"/>
      <c r="AC34" s="67"/>
      <c r="AD34" s="67"/>
      <c r="AE34" s="97" t="s">
        <v>68</v>
      </c>
      <c r="AF34" s="97"/>
      <c r="AG34" s="99"/>
      <c r="AH34" s="99"/>
      <c r="AI34" s="612" t="s">
        <v>8</v>
      </c>
      <c r="AJ34" s="613"/>
      <c r="AK34" s="612" t="s">
        <v>9</v>
      </c>
      <c r="AL34" s="620"/>
      <c r="AM34" s="620"/>
      <c r="AN34" s="613"/>
      <c r="AO34" s="106"/>
      <c r="AP34" s="106"/>
      <c r="AQ34" s="106"/>
      <c r="AR34" s="106"/>
      <c r="AS34" s="642"/>
      <c r="AT34" s="642"/>
      <c r="AU34" s="106"/>
      <c r="AV34" s="106"/>
      <c r="AW34" s="106"/>
      <c r="AX34" s="71"/>
      <c r="AY34" s="71"/>
      <c r="AZ34" s="71"/>
      <c r="BA34" s="71"/>
      <c r="BB34" s="71"/>
      <c r="BC34" s="71"/>
      <c r="BD34" s="71"/>
    </row>
    <row r="35" spans="1:56" ht="20.25" customHeight="1" x14ac:dyDescent="0.4">
      <c r="A35" s="71"/>
      <c r="B35" s="71"/>
      <c r="C35" s="687"/>
      <c r="D35" s="687"/>
      <c r="E35" s="687"/>
      <c r="F35" s="688">
        <f>IF(AB2=1,10,IF(AB2=2,11,IF(AB2=3,12,AB2-3)))</f>
        <v>1</v>
      </c>
      <c r="G35" s="688"/>
      <c r="H35" s="688">
        <f>IF(AB2=1,11,IF(AB2=2,12,AB2-2))</f>
        <v>2</v>
      </c>
      <c r="I35" s="688"/>
      <c r="J35" s="688">
        <f>IF(AB2=1,12,AB2-1)</f>
        <v>3</v>
      </c>
      <c r="K35" s="688"/>
      <c r="L35" s="689" t="s">
        <v>28</v>
      </c>
      <c r="M35" s="689"/>
      <c r="N35" s="73"/>
      <c r="O35" s="73"/>
      <c r="P35" s="73"/>
      <c r="Q35" s="99"/>
      <c r="R35" s="621"/>
      <c r="S35" s="621"/>
      <c r="T35" s="621" t="s">
        <v>57</v>
      </c>
      <c r="U35" s="621"/>
      <c r="V35" s="621" t="s">
        <v>58</v>
      </c>
      <c r="W35" s="621"/>
      <c r="X35" s="99"/>
      <c r="Y35" s="621" t="s">
        <v>57</v>
      </c>
      <c r="Z35" s="621"/>
      <c r="AA35" s="621" t="s">
        <v>58</v>
      </c>
      <c r="AB35" s="621"/>
      <c r="AC35" s="67"/>
      <c r="AD35" s="67"/>
      <c r="AE35" s="97" t="s">
        <v>64</v>
      </c>
      <c r="AF35" s="97"/>
      <c r="AG35" s="99"/>
      <c r="AH35" s="99"/>
      <c r="AI35" s="612" t="s">
        <v>4</v>
      </c>
      <c r="AJ35" s="613"/>
      <c r="AK35" s="612" t="s">
        <v>72</v>
      </c>
      <c r="AL35" s="620"/>
      <c r="AM35" s="620"/>
      <c r="AN35" s="613"/>
      <c r="AO35" s="108"/>
      <c r="AP35" s="108"/>
      <c r="AQ35" s="106"/>
      <c r="AR35" s="109"/>
      <c r="AS35" s="643"/>
      <c r="AT35" s="643"/>
      <c r="AU35" s="106"/>
      <c r="AV35" s="106"/>
      <c r="AW35" s="106"/>
      <c r="AX35" s="71"/>
      <c r="AY35" s="71"/>
      <c r="AZ35" s="71"/>
      <c r="BA35" s="71"/>
      <c r="BB35" s="71"/>
      <c r="BC35" s="71"/>
      <c r="BD35" s="71"/>
    </row>
    <row r="36" spans="1:56" ht="20.25" customHeight="1" x14ac:dyDescent="0.4">
      <c r="A36" s="71"/>
      <c r="B36" s="71"/>
      <c r="C36" s="687" t="s">
        <v>116</v>
      </c>
      <c r="D36" s="687"/>
      <c r="E36" s="687"/>
      <c r="F36" s="648">
        <v>30</v>
      </c>
      <c r="G36" s="648"/>
      <c r="H36" s="648">
        <v>31</v>
      </c>
      <c r="I36" s="648"/>
      <c r="J36" s="648">
        <v>31</v>
      </c>
      <c r="K36" s="648"/>
      <c r="L36" s="604">
        <f>SUM(F36:K36)</f>
        <v>92</v>
      </c>
      <c r="M36" s="604"/>
      <c r="N36" s="73"/>
      <c r="O36" s="73"/>
      <c r="P36" s="73"/>
      <c r="Q36" s="99"/>
      <c r="R36" s="612" t="s">
        <v>4</v>
      </c>
      <c r="S36" s="613"/>
      <c r="T36" s="683">
        <f>SUMIFS($AU$13:$AV$30,$C$13:$D$30,"訪問介護員",$E$13:$F$30,"A")+SUMIFS($AU$13:$AV$30,$C$13:$D$30,"サービス提供責任者",$E$13:$F$30,"A")</f>
        <v>320</v>
      </c>
      <c r="U36" s="684"/>
      <c r="V36" s="646">
        <f>SUMIFS($AW$13:$AX$30,$C$13:$D$30,"訪問介護員",$E$13:$F$30,"A")+SUMIFS($AW$13:$AX$30,$C$13:$D$30,"サービス提供責任者",$E$13:$F$30,"A")</f>
        <v>80</v>
      </c>
      <c r="W36" s="647"/>
      <c r="X36" s="118"/>
      <c r="Y36" s="685">
        <v>0</v>
      </c>
      <c r="Z36" s="686"/>
      <c r="AA36" s="685">
        <v>0</v>
      </c>
      <c r="AB36" s="686"/>
      <c r="AC36" s="117"/>
      <c r="AD36" s="117"/>
      <c r="AE36" s="685">
        <v>2</v>
      </c>
      <c r="AF36" s="686"/>
      <c r="AG36" s="99"/>
      <c r="AH36" s="99"/>
      <c r="AI36" s="612" t="s">
        <v>5</v>
      </c>
      <c r="AJ36" s="613"/>
      <c r="AK36" s="612" t="s">
        <v>73</v>
      </c>
      <c r="AL36" s="620"/>
      <c r="AM36" s="620"/>
      <c r="AN36" s="613"/>
      <c r="AO36" s="109"/>
      <c r="AP36" s="106"/>
      <c r="AQ36" s="633"/>
      <c r="AR36" s="633"/>
      <c r="AS36" s="633"/>
      <c r="AT36" s="633"/>
      <c r="AU36" s="106"/>
      <c r="AV36" s="106"/>
      <c r="AW36" s="106"/>
      <c r="AX36" s="71"/>
      <c r="AY36" s="71"/>
      <c r="AZ36" s="71"/>
      <c r="BA36" s="71"/>
      <c r="BB36" s="71"/>
      <c r="BC36" s="71"/>
      <c r="BD36" s="71"/>
    </row>
    <row r="37" spans="1:56" ht="20.25" customHeight="1" x14ac:dyDescent="0.4">
      <c r="A37" s="71"/>
      <c r="B37" s="71"/>
      <c r="C37" s="687" t="s">
        <v>117</v>
      </c>
      <c r="D37" s="687"/>
      <c r="E37" s="687"/>
      <c r="F37" s="648">
        <v>15</v>
      </c>
      <c r="G37" s="648"/>
      <c r="H37" s="648">
        <v>16</v>
      </c>
      <c r="I37" s="648"/>
      <c r="J37" s="648">
        <v>15</v>
      </c>
      <c r="K37" s="648"/>
      <c r="L37" s="604">
        <f>SUM(F37:K37)</f>
        <v>46</v>
      </c>
      <c r="M37" s="604"/>
      <c r="N37" s="73"/>
      <c r="O37" s="73"/>
      <c r="P37" s="73"/>
      <c r="Q37" s="99"/>
      <c r="R37" s="612" t="s">
        <v>5</v>
      </c>
      <c r="S37" s="613"/>
      <c r="T37" s="683">
        <f>SUMIFS($AU$13:$AV$30,$C$13:$D$30,"訪問介護員",$E$13:$F$30,"B")+SUMIFS($AU$13:$AV$30,$C$13:$D$30,"サービス提供責任者",$E$13:$F$30,"B")</f>
        <v>0</v>
      </c>
      <c r="U37" s="684"/>
      <c r="V37" s="646">
        <f>SUMIFS($AW$13:$AX$30,$C$13:$D$30,"訪問介護員",$E$13:$F$30,"B")+SUMIFS($AW$13:$AX$30,$C$13:$D$30,"サービス提供責任者",$E$13:$F$30,"B")</f>
        <v>0</v>
      </c>
      <c r="W37" s="647"/>
      <c r="X37" s="118"/>
      <c r="Y37" s="685">
        <v>0</v>
      </c>
      <c r="Z37" s="686"/>
      <c r="AA37" s="685">
        <v>0</v>
      </c>
      <c r="AB37" s="686"/>
      <c r="AC37" s="117"/>
      <c r="AD37" s="117"/>
      <c r="AE37" s="685">
        <v>0</v>
      </c>
      <c r="AF37" s="686"/>
      <c r="AG37" s="99"/>
      <c r="AH37" s="99"/>
      <c r="AI37" s="612" t="s">
        <v>6</v>
      </c>
      <c r="AJ37" s="613"/>
      <c r="AK37" s="612" t="s">
        <v>74</v>
      </c>
      <c r="AL37" s="620"/>
      <c r="AM37" s="620"/>
      <c r="AN37" s="613"/>
      <c r="AO37" s="109"/>
      <c r="AP37" s="106"/>
      <c r="AQ37" s="622"/>
      <c r="AR37" s="622"/>
      <c r="AS37" s="622"/>
      <c r="AT37" s="622"/>
      <c r="AU37" s="106"/>
      <c r="AV37" s="106"/>
      <c r="AW37" s="106"/>
      <c r="AX37" s="71"/>
      <c r="AY37" s="71"/>
      <c r="AZ37" s="71"/>
      <c r="BA37" s="71"/>
      <c r="BB37" s="71"/>
      <c r="BC37" s="71"/>
      <c r="BD37" s="71"/>
    </row>
    <row r="38" spans="1:56" ht="20.25" customHeight="1" x14ac:dyDescent="0.4">
      <c r="A38" s="71"/>
      <c r="B38" s="71"/>
      <c r="C38" s="693" t="s">
        <v>28</v>
      </c>
      <c r="D38" s="693"/>
      <c r="E38" s="693"/>
      <c r="F38" s="694">
        <f>SUM(F36:G37)</f>
        <v>45</v>
      </c>
      <c r="G38" s="694"/>
      <c r="H38" s="694">
        <f>SUM(H36:I37)</f>
        <v>47</v>
      </c>
      <c r="I38" s="694"/>
      <c r="J38" s="694">
        <f>SUM(J36:K37)</f>
        <v>46</v>
      </c>
      <c r="K38" s="694"/>
      <c r="L38" s="694">
        <f>SUM(L36:M37)</f>
        <v>138</v>
      </c>
      <c r="M38" s="694"/>
      <c r="N38" s="73"/>
      <c r="O38" s="79"/>
      <c r="P38" s="73"/>
      <c r="Q38" s="99"/>
      <c r="R38" s="612" t="s">
        <v>6</v>
      </c>
      <c r="S38" s="613"/>
      <c r="T38" s="683">
        <f>SUMIFS($AU$13:$AV$30,$C$13:$D$30,"訪問介護員",$E$13:$F$30,"C")+SUMIFS($AU$13:$AV$30,$C$13:$D$30,"サービス提供責任者",$E$13:$F$30,"C")</f>
        <v>432</v>
      </c>
      <c r="U38" s="684"/>
      <c r="V38" s="646">
        <f>SUMIFS($AW$13:$AX$30,$C$13:$D$30,"訪問介護員",$E$13:$F$30,"C")+SUMIFS($AW$13:$AX$30,$C$13:$D$30,"サービス提供責任者",$E$13:$F$30,"C")</f>
        <v>108</v>
      </c>
      <c r="W38" s="647"/>
      <c r="X38" s="118"/>
      <c r="Y38" s="685">
        <v>432</v>
      </c>
      <c r="Z38" s="686"/>
      <c r="AA38" s="649">
        <v>108</v>
      </c>
      <c r="AB38" s="650"/>
      <c r="AC38" s="117"/>
      <c r="AD38" s="117"/>
      <c r="AE38" s="683" t="s">
        <v>37</v>
      </c>
      <c r="AF38" s="684"/>
      <c r="AG38" s="99"/>
      <c r="AH38" s="99"/>
      <c r="AI38" s="612" t="s">
        <v>7</v>
      </c>
      <c r="AJ38" s="613"/>
      <c r="AK38" s="612" t="s">
        <v>100</v>
      </c>
      <c r="AL38" s="620"/>
      <c r="AM38" s="620"/>
      <c r="AN38" s="613"/>
      <c r="AO38" s="110"/>
      <c r="AP38" s="106"/>
      <c r="AQ38" s="610"/>
      <c r="AR38" s="610"/>
      <c r="AS38" s="611"/>
      <c r="AT38" s="611"/>
      <c r="AU38" s="106"/>
      <c r="AV38" s="106"/>
      <c r="AW38" s="106"/>
      <c r="AX38" s="71"/>
      <c r="AY38" s="71"/>
      <c r="AZ38" s="71"/>
      <c r="BA38" s="71"/>
      <c r="BB38" s="71"/>
      <c r="BC38" s="71"/>
      <c r="BD38" s="71"/>
    </row>
    <row r="39" spans="1:56" ht="20.25" customHeight="1" x14ac:dyDescent="0.4">
      <c r="A39" s="71"/>
      <c r="B39" s="71"/>
      <c r="L39" s="97" t="s">
        <v>30</v>
      </c>
      <c r="M39" s="35"/>
      <c r="N39" s="695"/>
      <c r="O39" s="695"/>
      <c r="P39" s="73"/>
      <c r="Q39" s="99"/>
      <c r="R39" s="612" t="s">
        <v>7</v>
      </c>
      <c r="S39" s="613"/>
      <c r="T39" s="683">
        <f>SUMIFS($AU$13:$AV$30,$C$13:$D$30,"訪問介護員",$E$13:$F$30,"D")+SUMIFS($AU$13:$AV$30,$C$13:$D$30,"サービス提供責任者",$E$13:$F$30,"D")</f>
        <v>0</v>
      </c>
      <c r="U39" s="684"/>
      <c r="V39" s="646">
        <f>SUMIFS($AW$13:$AX$30,$C$13:$D$30,"訪問介護員",$E$13:$F$30,"D")+SUMIFS($AW$13:$AX$30,$C$13:$D$30,"サービス提供責任者",$E$13:$F$30,"D")</f>
        <v>0</v>
      </c>
      <c r="W39" s="647"/>
      <c r="X39" s="118"/>
      <c r="Y39" s="685">
        <v>0</v>
      </c>
      <c r="Z39" s="686"/>
      <c r="AA39" s="649">
        <v>0</v>
      </c>
      <c r="AB39" s="650"/>
      <c r="AC39" s="117"/>
      <c r="AD39" s="117"/>
      <c r="AE39" s="683" t="s">
        <v>37</v>
      </c>
      <c r="AF39" s="684"/>
      <c r="AG39" s="99"/>
      <c r="AH39" s="99"/>
      <c r="AI39" s="99"/>
      <c r="AJ39" s="622"/>
      <c r="AK39" s="622"/>
      <c r="AL39" s="610"/>
      <c r="AM39" s="610"/>
      <c r="AN39" s="611"/>
      <c r="AO39" s="611"/>
      <c r="AP39" s="106"/>
      <c r="AQ39" s="610"/>
      <c r="AR39" s="610"/>
      <c r="AS39" s="611"/>
      <c r="AT39" s="611"/>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696">
        <f>L38/3</f>
        <v>46</v>
      </c>
      <c r="M40" s="696"/>
      <c r="N40" s="71"/>
      <c r="O40" s="71"/>
      <c r="P40" s="73"/>
      <c r="Q40" s="99"/>
      <c r="R40" s="612" t="s">
        <v>28</v>
      </c>
      <c r="S40" s="613"/>
      <c r="T40" s="683">
        <f>SUM(T36:U39)</f>
        <v>752</v>
      </c>
      <c r="U40" s="684"/>
      <c r="V40" s="646">
        <f>SUM(V36:W39)</f>
        <v>188</v>
      </c>
      <c r="W40" s="647"/>
      <c r="X40" s="118"/>
      <c r="Y40" s="683">
        <f>SUM(Y36:Z39)</f>
        <v>432</v>
      </c>
      <c r="Z40" s="684"/>
      <c r="AA40" s="683">
        <f>SUM(AA36:AB39)</f>
        <v>108</v>
      </c>
      <c r="AB40" s="684"/>
      <c r="AC40" s="117"/>
      <c r="AD40" s="117"/>
      <c r="AE40" s="683">
        <f>SUM(AE36:AF37)</f>
        <v>2</v>
      </c>
      <c r="AF40" s="684"/>
      <c r="AG40" s="99"/>
      <c r="AH40" s="99"/>
      <c r="AI40" s="99"/>
      <c r="AJ40" s="622"/>
      <c r="AK40" s="622"/>
      <c r="AL40" s="610"/>
      <c r="AM40" s="610"/>
      <c r="AN40" s="674"/>
      <c r="AO40" s="674"/>
      <c r="AP40" s="106"/>
      <c r="AQ40" s="610"/>
      <c r="AR40" s="610"/>
      <c r="AS40" s="611"/>
      <c r="AT40" s="611"/>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660" t="s">
        <v>127</v>
      </c>
      <c r="Z42" s="661"/>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621" t="s">
        <v>62</v>
      </c>
      <c r="AC44" s="621"/>
      <c r="AD44" s="621"/>
      <c r="AE44" s="621"/>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656">
        <f>L40</f>
        <v>46</v>
      </c>
      <c r="D45" s="657"/>
      <c r="E45" s="105" t="s">
        <v>31</v>
      </c>
      <c r="F45" s="658">
        <v>40</v>
      </c>
      <c r="G45" s="659"/>
      <c r="H45" s="105" t="s">
        <v>32</v>
      </c>
      <c r="I45" s="656">
        <f>C45/F45</f>
        <v>1.1499999999999999</v>
      </c>
      <c r="J45" s="657"/>
      <c r="K45" s="105" t="s">
        <v>33</v>
      </c>
      <c r="L45" s="653">
        <f>IF(C45&lt;40,1,ROUNDUP(I45,1))</f>
        <v>1.2000000000000002</v>
      </c>
      <c r="M45" s="654"/>
      <c r="N45" s="655"/>
      <c r="O45" s="99"/>
      <c r="P45" s="73"/>
      <c r="Q45" s="99"/>
      <c r="R45" s="664">
        <f>IF($Y$42="週",AA40,Y40)</f>
        <v>108</v>
      </c>
      <c r="S45" s="665"/>
      <c r="T45" s="665"/>
      <c r="U45" s="666"/>
      <c r="V45" s="105" t="s">
        <v>31</v>
      </c>
      <c r="W45" s="612">
        <f>IF($Y$42="週",$AV$5,$AZ$5)</f>
        <v>40</v>
      </c>
      <c r="X45" s="620"/>
      <c r="Y45" s="620"/>
      <c r="Z45" s="613"/>
      <c r="AA45" s="105" t="s">
        <v>32</v>
      </c>
      <c r="AB45" s="667">
        <f>ROUNDDOWN(R45/W45,1)</f>
        <v>2.7</v>
      </c>
      <c r="AC45" s="668"/>
      <c r="AD45" s="668"/>
      <c r="AE45" s="669"/>
      <c r="AF45" s="99"/>
      <c r="AG45" s="99"/>
      <c r="AH45" s="99"/>
      <c r="AI45" s="99"/>
      <c r="AJ45" s="673"/>
      <c r="AK45" s="673"/>
      <c r="AL45" s="673"/>
      <c r="AM45" s="673"/>
      <c r="AN45" s="109"/>
      <c r="AO45" s="622"/>
      <c r="AP45" s="622"/>
      <c r="AQ45" s="622"/>
      <c r="AR45" s="622"/>
      <c r="AS45" s="109"/>
      <c r="AT45" s="642"/>
      <c r="AU45" s="642"/>
      <c r="AV45" s="642"/>
      <c r="AW45" s="642"/>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621" t="s">
        <v>28</v>
      </c>
      <c r="AC49" s="621"/>
      <c r="AD49" s="621"/>
      <c r="AE49" s="621"/>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612">
        <f>AE40</f>
        <v>2</v>
      </c>
      <c r="S50" s="620"/>
      <c r="T50" s="620"/>
      <c r="U50" s="613"/>
      <c r="V50" s="105" t="s">
        <v>115</v>
      </c>
      <c r="W50" s="667">
        <f>AB45</f>
        <v>2.7</v>
      </c>
      <c r="X50" s="668"/>
      <c r="Y50" s="668"/>
      <c r="Z50" s="669"/>
      <c r="AA50" s="105" t="s">
        <v>32</v>
      </c>
      <c r="AB50" s="670">
        <f>ROUNDDOWN(R50+W50,1)</f>
        <v>4.7</v>
      </c>
      <c r="AC50" s="671"/>
      <c r="AD50" s="671"/>
      <c r="AE50" s="672"/>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zoomScaleNormal="100"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697" t="s">
        <v>123</v>
      </c>
      <c r="F4" s="697"/>
      <c r="G4" s="697"/>
      <c r="H4" s="697"/>
      <c r="I4" s="697"/>
      <c r="J4" s="697"/>
    </row>
    <row r="5" spans="1:10" s="11" customFormat="1" ht="20.25" customHeight="1" x14ac:dyDescent="0.4">
      <c r="A5" s="28"/>
      <c r="B5" s="13" t="s">
        <v>122</v>
      </c>
      <c r="C5" s="13"/>
      <c r="E5" s="697"/>
      <c r="F5" s="697"/>
      <c r="G5" s="697"/>
      <c r="H5" s="697"/>
      <c r="I5" s="697"/>
      <c r="J5" s="697"/>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Normal="100"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698" t="s">
        <v>91</v>
      </c>
      <c r="C13" s="131" t="s">
        <v>49</v>
      </c>
      <c r="D13" s="158" t="s">
        <v>3</v>
      </c>
      <c r="E13" s="159" t="s">
        <v>3</v>
      </c>
      <c r="F13" s="132"/>
      <c r="G13" s="133"/>
      <c r="H13" s="133"/>
      <c r="I13" s="133"/>
      <c r="J13" s="133"/>
      <c r="K13" s="134"/>
    </row>
    <row r="14" spans="2:11" x14ac:dyDescent="0.4">
      <c r="B14" s="698"/>
      <c r="C14" s="135" t="s">
        <v>49</v>
      </c>
      <c r="D14" s="160" t="s">
        <v>50</v>
      </c>
      <c r="E14" s="161" t="s">
        <v>43</v>
      </c>
      <c r="F14" s="136"/>
      <c r="G14" s="125"/>
      <c r="H14" s="125"/>
      <c r="I14" s="125"/>
      <c r="J14" s="125"/>
      <c r="K14" s="137"/>
    </row>
    <row r="15" spans="2:11" x14ac:dyDescent="0.4">
      <c r="B15" s="698"/>
      <c r="C15" s="135" t="s">
        <v>49</v>
      </c>
      <c r="D15" s="162" t="s">
        <v>51</v>
      </c>
      <c r="E15" s="163" t="s">
        <v>44</v>
      </c>
      <c r="F15" s="138"/>
      <c r="G15" s="125"/>
      <c r="H15" s="125"/>
      <c r="I15" s="125"/>
      <c r="J15" s="125"/>
      <c r="K15" s="137"/>
    </row>
    <row r="16" spans="2:11" x14ac:dyDescent="0.4">
      <c r="B16" s="698"/>
      <c r="C16" s="135" t="s">
        <v>49</v>
      </c>
      <c r="D16" s="162" t="s">
        <v>114</v>
      </c>
      <c r="E16" s="163" t="s">
        <v>109</v>
      </c>
      <c r="F16" s="138"/>
      <c r="G16" s="125"/>
      <c r="H16" s="125"/>
      <c r="I16" s="125"/>
      <c r="J16" s="125"/>
      <c r="K16" s="137"/>
    </row>
    <row r="17" spans="2:11" x14ac:dyDescent="0.4">
      <c r="B17" s="698"/>
      <c r="C17" s="135" t="s">
        <v>49</v>
      </c>
      <c r="D17" s="162" t="s">
        <v>48</v>
      </c>
      <c r="E17" s="163" t="s">
        <v>110</v>
      </c>
      <c r="F17" s="138"/>
      <c r="G17" s="125"/>
      <c r="H17" s="125"/>
      <c r="I17" s="125"/>
      <c r="J17" s="125"/>
      <c r="K17" s="137"/>
    </row>
    <row r="18" spans="2:11" x14ac:dyDescent="0.4">
      <c r="B18" s="698"/>
      <c r="C18" s="135" t="s">
        <v>49</v>
      </c>
      <c r="D18" s="162" t="s">
        <v>46</v>
      </c>
      <c r="E18" s="163" t="s">
        <v>111</v>
      </c>
      <c r="F18" s="138"/>
      <c r="G18" s="125"/>
      <c r="H18" s="125"/>
      <c r="I18" s="125"/>
      <c r="J18" s="125"/>
      <c r="K18" s="137"/>
    </row>
    <row r="19" spans="2:11" x14ac:dyDescent="0.4">
      <c r="B19" s="698"/>
      <c r="C19" s="135" t="s">
        <v>49</v>
      </c>
      <c r="D19" s="162" t="s">
        <v>119</v>
      </c>
      <c r="E19" s="163" t="s">
        <v>45</v>
      </c>
      <c r="F19" s="138"/>
      <c r="G19" s="125"/>
      <c r="H19" s="125"/>
      <c r="I19" s="125"/>
      <c r="J19" s="125"/>
      <c r="K19" s="137"/>
    </row>
    <row r="20" spans="2:11" x14ac:dyDescent="0.4">
      <c r="B20" s="698"/>
      <c r="C20" s="135" t="s">
        <v>49</v>
      </c>
      <c r="D20" s="162" t="s">
        <v>133</v>
      </c>
      <c r="E20" s="163" t="s">
        <v>46</v>
      </c>
      <c r="F20" s="138"/>
      <c r="G20" s="125"/>
      <c r="H20" s="125"/>
      <c r="I20" s="125"/>
      <c r="J20" s="125"/>
      <c r="K20" s="137"/>
    </row>
    <row r="21" spans="2:11" x14ac:dyDescent="0.4">
      <c r="B21" s="698"/>
      <c r="C21" s="135" t="s">
        <v>49</v>
      </c>
      <c r="D21" s="162" t="s">
        <v>133</v>
      </c>
      <c r="E21" s="163" t="s">
        <v>47</v>
      </c>
      <c r="F21" s="138"/>
      <c r="G21" s="125"/>
      <c r="H21" s="125"/>
      <c r="I21" s="125"/>
      <c r="J21" s="125"/>
      <c r="K21" s="137"/>
    </row>
    <row r="22" spans="2:11" x14ac:dyDescent="0.4">
      <c r="B22" s="698"/>
      <c r="C22" s="135" t="s">
        <v>49</v>
      </c>
      <c r="D22" s="163" t="s">
        <v>133</v>
      </c>
      <c r="E22" s="163" t="s">
        <v>133</v>
      </c>
      <c r="F22" s="138"/>
      <c r="G22" s="125"/>
      <c r="H22" s="125"/>
      <c r="I22" s="125"/>
      <c r="J22" s="125"/>
      <c r="K22" s="137"/>
    </row>
    <row r="23" spans="2:11" x14ac:dyDescent="0.4">
      <c r="B23" s="698"/>
      <c r="C23" s="135" t="s">
        <v>49</v>
      </c>
      <c r="D23" s="163" t="s">
        <v>133</v>
      </c>
      <c r="E23" s="163" t="s">
        <v>133</v>
      </c>
      <c r="F23" s="138"/>
      <c r="G23" s="125"/>
      <c r="H23" s="125"/>
      <c r="I23" s="125"/>
      <c r="J23" s="125"/>
      <c r="K23" s="137"/>
    </row>
    <row r="24" spans="2:11" x14ac:dyDescent="0.4">
      <c r="B24" s="698"/>
      <c r="C24" s="135" t="s">
        <v>49</v>
      </c>
      <c r="D24" s="163" t="s">
        <v>133</v>
      </c>
      <c r="E24" s="163" t="s">
        <v>133</v>
      </c>
      <c r="F24" s="138"/>
      <c r="G24" s="125"/>
      <c r="H24" s="125"/>
      <c r="I24" s="125"/>
      <c r="J24" s="125"/>
      <c r="K24" s="137"/>
    </row>
    <row r="25" spans="2:11" ht="26.25" thickBot="1" x14ac:dyDescent="0.45">
      <c r="B25" s="699"/>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19"/>
  <sheetViews>
    <sheetView zoomScaleNormal="100" workbookViewId="0"/>
  </sheetViews>
  <sheetFormatPr defaultRowHeight="18.75" x14ac:dyDescent="0.4"/>
  <cols>
    <col min="1" max="2" width="9" style="180"/>
    <col min="3" max="3" width="13" style="180" customWidth="1"/>
    <col min="4" max="4" width="15.625" style="180" customWidth="1"/>
    <col min="5" max="8" width="10.625" style="180" customWidth="1"/>
    <col min="9" max="9" width="9" style="180"/>
    <col min="10" max="12" width="5.625" style="180" customWidth="1"/>
    <col min="13" max="16384" width="9" style="180"/>
  </cols>
  <sheetData>
    <row r="1" spans="2:13" x14ac:dyDescent="0.4">
      <c r="B1" s="179" t="s">
        <v>211</v>
      </c>
    </row>
    <row r="2" spans="2:13" x14ac:dyDescent="0.4">
      <c r="B2" s="180" t="s">
        <v>212</v>
      </c>
    </row>
    <row r="3" spans="2:13" x14ac:dyDescent="0.4">
      <c r="B3" s="700" t="s">
        <v>213</v>
      </c>
      <c r="C3" s="701"/>
      <c r="D3" s="702"/>
      <c r="E3" s="703"/>
      <c r="F3" s="703"/>
      <c r="G3" s="703"/>
      <c r="H3" s="703"/>
    </row>
    <row r="4" spans="2:13" ht="19.5" thickBot="1" x14ac:dyDescent="0.45"/>
    <row r="5" spans="2:13" x14ac:dyDescent="0.4">
      <c r="B5" s="181"/>
      <c r="C5" s="182"/>
      <c r="D5" s="182"/>
      <c r="E5" s="182"/>
      <c r="F5" s="182"/>
      <c r="G5" s="182"/>
      <c r="H5" s="182"/>
      <c r="I5" s="182"/>
      <c r="J5" s="182"/>
      <c r="K5" s="182"/>
      <c r="L5" s="182"/>
      <c r="M5" s="183"/>
    </row>
    <row r="6" spans="2:13" x14ac:dyDescent="0.4">
      <c r="B6" s="184"/>
      <c r="C6" s="186"/>
      <c r="D6" s="186"/>
      <c r="E6" s="186"/>
      <c r="F6" s="186"/>
      <c r="G6" s="186"/>
      <c r="H6" s="186"/>
      <c r="I6" s="186"/>
      <c r="J6" s="186"/>
      <c r="K6" s="186"/>
      <c r="L6" s="186"/>
      <c r="M6" s="185"/>
    </row>
    <row r="7" spans="2:13" x14ac:dyDescent="0.4">
      <c r="B7" s="184"/>
      <c r="C7" s="186"/>
      <c r="D7" s="186"/>
      <c r="E7" s="186"/>
      <c r="F7" s="186"/>
      <c r="G7" s="186"/>
      <c r="H7" s="186"/>
      <c r="I7" s="186"/>
      <c r="J7" s="186"/>
      <c r="K7" s="186"/>
      <c r="L7" s="186"/>
      <c r="M7" s="185"/>
    </row>
    <row r="8" spans="2:13" x14ac:dyDescent="0.4">
      <c r="B8" s="184"/>
      <c r="C8" s="186"/>
      <c r="D8" s="186"/>
      <c r="E8" s="186"/>
      <c r="F8" s="186"/>
      <c r="G8" s="186"/>
      <c r="H8" s="186"/>
      <c r="I8" s="186"/>
      <c r="J8" s="186"/>
      <c r="K8" s="186"/>
      <c r="L8" s="186"/>
      <c r="M8" s="185"/>
    </row>
    <row r="9" spans="2:13" x14ac:dyDescent="0.4">
      <c r="B9" s="184"/>
      <c r="C9" s="186"/>
      <c r="D9" s="186"/>
      <c r="E9" s="186"/>
      <c r="F9" s="186"/>
      <c r="G9" s="186"/>
      <c r="H9" s="186"/>
      <c r="I9" s="186"/>
      <c r="J9" s="186"/>
      <c r="K9" s="186"/>
      <c r="L9" s="186"/>
      <c r="M9" s="185"/>
    </row>
    <row r="10" spans="2:13" x14ac:dyDescent="0.4">
      <c r="B10" s="184"/>
      <c r="C10" s="186"/>
      <c r="D10" s="186"/>
      <c r="E10" s="186"/>
      <c r="F10" s="186"/>
      <c r="G10" s="186"/>
      <c r="H10" s="186"/>
      <c r="I10" s="186"/>
      <c r="J10" s="186"/>
      <c r="K10" s="186"/>
      <c r="L10" s="186"/>
      <c r="M10" s="185"/>
    </row>
    <row r="11" spans="2:13" x14ac:dyDescent="0.4">
      <c r="B11" s="184"/>
      <c r="C11" s="186"/>
      <c r="D11" s="186"/>
      <c r="E11" s="186"/>
      <c r="F11" s="186"/>
      <c r="G11" s="186"/>
      <c r="H11" s="186"/>
      <c r="I11" s="186"/>
      <c r="J11" s="186"/>
      <c r="K11" s="186"/>
      <c r="L11" s="186"/>
      <c r="M11" s="185"/>
    </row>
    <row r="12" spans="2:13" x14ac:dyDescent="0.4">
      <c r="B12" s="184"/>
      <c r="C12" s="186"/>
      <c r="D12" s="186"/>
      <c r="E12" s="186"/>
      <c r="F12" s="186"/>
      <c r="G12" s="186"/>
      <c r="H12" s="186"/>
      <c r="I12" s="186"/>
      <c r="J12" s="186"/>
      <c r="K12" s="186"/>
      <c r="L12" s="186"/>
      <c r="M12" s="185"/>
    </row>
    <row r="13" spans="2:13" x14ac:dyDescent="0.4">
      <c r="B13" s="184"/>
      <c r="C13" s="186"/>
      <c r="D13" s="186"/>
      <c r="E13" s="186"/>
      <c r="F13" s="186"/>
      <c r="G13" s="186"/>
      <c r="H13" s="186"/>
      <c r="I13" s="186"/>
      <c r="J13" s="186"/>
      <c r="K13" s="186"/>
      <c r="L13" s="186"/>
      <c r="M13" s="185"/>
    </row>
    <row r="14" spans="2:13" x14ac:dyDescent="0.4">
      <c r="B14" s="184"/>
      <c r="C14" s="186"/>
      <c r="D14" s="186"/>
      <c r="E14" s="186"/>
      <c r="F14" s="186"/>
      <c r="G14" s="186"/>
      <c r="H14" s="186"/>
      <c r="I14" s="186"/>
      <c r="J14" s="186"/>
      <c r="K14" s="186"/>
      <c r="L14" s="186"/>
      <c r="M14" s="185"/>
    </row>
    <row r="15" spans="2:13" x14ac:dyDescent="0.4">
      <c r="B15" s="184"/>
      <c r="C15" s="186"/>
      <c r="D15" s="186"/>
      <c r="E15" s="186"/>
      <c r="F15" s="186"/>
      <c r="G15" s="186"/>
      <c r="H15" s="186"/>
      <c r="I15" s="186"/>
      <c r="J15" s="186"/>
      <c r="K15" s="186"/>
      <c r="L15" s="186"/>
      <c r="M15" s="185"/>
    </row>
    <row r="16" spans="2:13" ht="19.5" thickBot="1" x14ac:dyDescent="0.45">
      <c r="B16" s="187"/>
      <c r="C16" s="188"/>
      <c r="D16" s="188"/>
      <c r="E16" s="188"/>
      <c r="F16" s="188"/>
      <c r="G16" s="188"/>
      <c r="H16" s="188"/>
      <c r="I16" s="188"/>
      <c r="J16" s="188"/>
      <c r="K16" s="188"/>
      <c r="L16" s="188"/>
      <c r="M16" s="189"/>
    </row>
    <row r="17" spans="2:3" x14ac:dyDescent="0.4">
      <c r="B17" s="190" t="s">
        <v>214</v>
      </c>
      <c r="C17" s="180" t="s">
        <v>215</v>
      </c>
    </row>
    <row r="18" spans="2:3" x14ac:dyDescent="0.4">
      <c r="B18" s="180">
        <v>2</v>
      </c>
      <c r="C18" s="180" t="s">
        <v>216</v>
      </c>
    </row>
    <row r="19" spans="2:3" x14ac:dyDescent="0.4">
      <c r="B19" s="180">
        <v>3</v>
      </c>
      <c r="C19" s="180" t="s">
        <v>217</v>
      </c>
    </row>
  </sheetData>
  <mergeCells count="2">
    <mergeCell ref="B3:D3"/>
    <mergeCell ref="E3:H3"/>
  </mergeCells>
  <phoneticPr fontId="1"/>
  <pageMargins left="0.7" right="0.7" top="0.75" bottom="0.75" header="0.3" footer="0.3"/>
  <pageSetup paperSize="9" scale="6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6"/>
  <sheetViews>
    <sheetView zoomScaleNormal="100" workbookViewId="0"/>
  </sheetViews>
  <sheetFormatPr defaultColWidth="6.625" defaultRowHeight="16.5" x14ac:dyDescent="0.4"/>
  <cols>
    <col min="1" max="1" width="23.125" style="191" customWidth="1"/>
    <col min="2" max="2" width="53.125" style="191" customWidth="1"/>
    <col min="3" max="3" width="2.25" style="191" customWidth="1"/>
    <col min="4" max="16384" width="6.625" style="191"/>
  </cols>
  <sheetData>
    <row r="1" spans="1:2" ht="17.25" x14ac:dyDescent="0.4">
      <c r="A1" s="192" t="s">
        <v>218</v>
      </c>
    </row>
    <row r="2" spans="1:2" ht="20.25" thickBot="1" x14ac:dyDescent="0.45">
      <c r="A2" s="710" t="s">
        <v>219</v>
      </c>
      <c r="B2" s="710"/>
    </row>
    <row r="3" spans="1:2" s="195" customFormat="1" ht="18.75" x14ac:dyDescent="0.4">
      <c r="A3" s="193" t="s">
        <v>220</v>
      </c>
      <c r="B3" s="194"/>
    </row>
    <row r="4" spans="1:2" s="195" customFormat="1" ht="19.5" thickBot="1" x14ac:dyDescent="0.45">
      <c r="A4" s="196" t="s">
        <v>221</v>
      </c>
      <c r="B4" s="197"/>
    </row>
    <row r="5" spans="1:2" s="195" customFormat="1" ht="19.5" thickBot="1" x14ac:dyDescent="0.45">
      <c r="A5" s="198"/>
      <c r="B5" s="199"/>
    </row>
    <row r="6" spans="1:2" s="195" customFormat="1" ht="18.75" x14ac:dyDescent="0.4">
      <c r="A6" s="711" t="s">
        <v>222</v>
      </c>
      <c r="B6" s="712"/>
    </row>
    <row r="7" spans="1:2" s="195" customFormat="1" ht="18.75" x14ac:dyDescent="0.4">
      <c r="A7" s="713" t="s">
        <v>223</v>
      </c>
      <c r="B7" s="714"/>
    </row>
    <row r="8" spans="1:2" s="195" customFormat="1" ht="18.75" x14ac:dyDescent="0.4">
      <c r="A8" s="715"/>
      <c r="B8" s="716"/>
    </row>
    <row r="9" spans="1:2" s="195" customFormat="1" ht="18.75" x14ac:dyDescent="0.4">
      <c r="A9" s="704" t="s">
        <v>224</v>
      </c>
      <c r="B9" s="705"/>
    </row>
    <row r="10" spans="1:2" s="195" customFormat="1" ht="18.75" x14ac:dyDescent="0.4">
      <c r="A10" s="706"/>
      <c r="B10" s="707"/>
    </row>
    <row r="11" spans="1:2" s="195" customFormat="1" ht="18.75" x14ac:dyDescent="0.4">
      <c r="A11" s="704" t="s">
        <v>225</v>
      </c>
      <c r="B11" s="705"/>
    </row>
    <row r="12" spans="1:2" s="195" customFormat="1" ht="18.75" x14ac:dyDescent="0.4">
      <c r="A12" s="706"/>
      <c r="B12" s="707"/>
    </row>
    <row r="13" spans="1:2" s="195" customFormat="1" ht="18.75" x14ac:dyDescent="0.4">
      <c r="A13" s="704"/>
      <c r="B13" s="705"/>
    </row>
    <row r="14" spans="1:2" s="195" customFormat="1" ht="19.5" thickBot="1" x14ac:dyDescent="0.45">
      <c r="A14" s="708"/>
      <c r="B14" s="709"/>
    </row>
    <row r="15" spans="1:2" s="195" customFormat="1" ht="18.75" x14ac:dyDescent="0.4">
      <c r="A15" s="200"/>
      <c r="B15" s="200"/>
    </row>
    <row r="16" spans="1:2" ht="17.25" x14ac:dyDescent="0.4">
      <c r="A16" s="192" t="s">
        <v>226</v>
      </c>
    </row>
  </sheetData>
  <mergeCells count="10">
    <mergeCell ref="A11:B11"/>
    <mergeCell ref="A12:B12"/>
    <mergeCell ref="A13:B13"/>
    <mergeCell ref="A14:B14"/>
    <mergeCell ref="A2:B2"/>
    <mergeCell ref="A6:B6"/>
    <mergeCell ref="A7:B7"/>
    <mergeCell ref="A8:B8"/>
    <mergeCell ref="A9:B9"/>
    <mergeCell ref="A10:B10"/>
  </mergeCells>
  <phoneticPr fontId="1"/>
  <pageMargins left="0.7" right="0.7" top="0.75" bottom="0.75" header="0.3" footer="0.3"/>
  <pageSetup paperSize="9" scale="9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9"/>
  <sheetViews>
    <sheetView zoomScaleNormal="100" workbookViewId="0">
      <selection sqref="A1:L1"/>
    </sheetView>
  </sheetViews>
  <sheetFormatPr defaultColWidth="6.625" defaultRowHeight="17.25" x14ac:dyDescent="0.4"/>
  <cols>
    <col min="1" max="1" width="4.75" style="201" customWidth="1"/>
    <col min="2" max="3" width="11.125" style="201" customWidth="1"/>
    <col min="4" max="5" width="9.625" style="201" customWidth="1"/>
    <col min="6" max="6" width="13.375" style="201" customWidth="1"/>
    <col min="7" max="12" width="4" style="201" customWidth="1"/>
    <col min="13" max="16384" width="6.625" style="201"/>
  </cols>
  <sheetData>
    <row r="1" spans="1:12" x14ac:dyDescent="0.4">
      <c r="A1" s="727" t="s">
        <v>227</v>
      </c>
      <c r="B1" s="727"/>
      <c r="C1" s="727"/>
      <c r="D1" s="727"/>
      <c r="E1" s="727"/>
      <c r="F1" s="727"/>
      <c r="G1" s="727"/>
      <c r="H1" s="727"/>
      <c r="I1" s="727"/>
      <c r="J1" s="727"/>
      <c r="K1" s="727"/>
      <c r="L1" s="727"/>
    </row>
    <row r="3" spans="1:12" ht="16.899999999999999" customHeight="1" x14ac:dyDescent="0.4">
      <c r="A3" s="710" t="s">
        <v>228</v>
      </c>
      <c r="B3" s="710"/>
      <c r="C3" s="710"/>
      <c r="D3" s="710"/>
      <c r="E3" s="710"/>
      <c r="F3" s="710"/>
      <c r="G3" s="710"/>
      <c r="H3" s="710"/>
      <c r="I3" s="710"/>
      <c r="J3" s="710"/>
      <c r="K3" s="710"/>
      <c r="L3" s="710"/>
    </row>
    <row r="4" spans="1:12" ht="16.899999999999999" customHeight="1" x14ac:dyDescent="0.4">
      <c r="A4" s="202"/>
      <c r="B4" s="202"/>
      <c r="C4" s="202"/>
      <c r="D4" s="202"/>
      <c r="E4" s="202"/>
      <c r="F4" s="202"/>
      <c r="G4" s="202"/>
      <c r="H4" s="202"/>
      <c r="I4" s="202"/>
      <c r="J4" s="202"/>
      <c r="K4" s="202"/>
      <c r="L4" s="202"/>
    </row>
    <row r="5" spans="1:12" ht="24" customHeight="1" x14ac:dyDescent="0.4">
      <c r="A5" s="203"/>
      <c r="B5" s="203"/>
      <c r="C5" s="203"/>
      <c r="D5" s="203"/>
      <c r="E5" s="203"/>
      <c r="F5" s="728"/>
      <c r="G5" s="728"/>
      <c r="H5" s="204" t="s">
        <v>229</v>
      </c>
      <c r="I5" s="204"/>
      <c r="J5" s="204" t="s">
        <v>230</v>
      </c>
      <c r="K5" s="204"/>
      <c r="L5" s="204" t="s">
        <v>231</v>
      </c>
    </row>
    <row r="6" spans="1:12" ht="16.899999999999999" customHeight="1" x14ac:dyDescent="0.4">
      <c r="A6" s="728" t="s">
        <v>232</v>
      </c>
      <c r="B6" s="728"/>
      <c r="C6" s="203" t="s">
        <v>233</v>
      </c>
      <c r="D6" s="203"/>
      <c r="E6" s="203"/>
      <c r="F6" s="203"/>
      <c r="G6" s="203"/>
      <c r="H6" s="203"/>
      <c r="I6" s="203"/>
      <c r="J6" s="203"/>
      <c r="K6" s="203"/>
      <c r="L6" s="203"/>
    </row>
    <row r="7" spans="1:12" ht="16.899999999999999" customHeight="1" x14ac:dyDescent="0.4">
      <c r="A7" s="205"/>
      <c r="B7" s="205"/>
      <c r="C7" s="205"/>
      <c r="D7" s="205"/>
      <c r="E7" s="205"/>
      <c r="F7" s="205"/>
      <c r="G7" s="205"/>
      <c r="H7" s="205"/>
      <c r="I7" s="205"/>
      <c r="J7" s="205"/>
      <c r="K7" s="205"/>
      <c r="L7" s="205"/>
    </row>
    <row r="8" spans="1:12" s="207" customFormat="1" ht="21" customHeight="1" x14ac:dyDescent="0.4">
      <c r="A8" s="729" t="s">
        <v>234</v>
      </c>
      <c r="B8" s="729"/>
      <c r="C8" s="729"/>
      <c r="D8" s="206" t="s">
        <v>235</v>
      </c>
      <c r="E8" s="730"/>
      <c r="F8" s="730"/>
      <c r="G8" s="730"/>
      <c r="H8" s="730"/>
      <c r="I8" s="730"/>
      <c r="J8" s="730"/>
      <c r="K8" s="730"/>
      <c r="L8" s="730"/>
    </row>
    <row r="9" spans="1:12" ht="21" customHeight="1" x14ac:dyDescent="0.35">
      <c r="A9" s="208"/>
      <c r="B9" s="208"/>
      <c r="C9" s="208"/>
      <c r="D9" s="209"/>
      <c r="E9" s="731"/>
      <c r="F9" s="731"/>
      <c r="G9" s="731"/>
      <c r="H9" s="731"/>
      <c r="I9" s="731"/>
      <c r="J9" s="731"/>
      <c r="K9" s="731"/>
      <c r="L9" s="731"/>
    </row>
    <row r="10" spans="1:12" ht="21" customHeight="1" x14ac:dyDescent="0.35">
      <c r="A10" s="208"/>
      <c r="B10" s="208"/>
      <c r="C10" s="208"/>
      <c r="D10" s="732" t="s">
        <v>236</v>
      </c>
      <c r="E10" s="732"/>
      <c r="F10" s="210"/>
      <c r="G10" s="210"/>
      <c r="H10" s="210"/>
      <c r="I10" s="210"/>
      <c r="J10" s="210"/>
      <c r="K10" s="210"/>
      <c r="L10" s="210"/>
    </row>
    <row r="11" spans="1:12" x14ac:dyDescent="0.35">
      <c r="D11" s="209"/>
      <c r="E11" s="733"/>
      <c r="F11" s="733"/>
      <c r="G11" s="733"/>
      <c r="H11" s="733"/>
      <c r="I11" s="733"/>
      <c r="J11" s="733"/>
      <c r="K11" s="733"/>
      <c r="L11" s="733"/>
    </row>
    <row r="12" spans="1:12" x14ac:dyDescent="0.4">
      <c r="A12" s="734"/>
      <c r="B12" s="734"/>
      <c r="C12" s="734"/>
      <c r="D12" s="734"/>
      <c r="E12" s="734"/>
      <c r="F12" s="734"/>
      <c r="G12" s="734"/>
      <c r="H12" s="734"/>
      <c r="I12" s="734"/>
      <c r="J12" s="734"/>
      <c r="K12" s="734"/>
      <c r="L12" s="734"/>
    </row>
    <row r="13" spans="1:12" x14ac:dyDescent="0.4">
      <c r="A13" s="211"/>
      <c r="B13" s="211"/>
      <c r="C13" s="211"/>
      <c r="D13" s="211"/>
      <c r="E13" s="211"/>
      <c r="F13" s="211"/>
      <c r="G13" s="211"/>
      <c r="H13" s="211"/>
      <c r="I13" s="211"/>
      <c r="J13" s="211"/>
      <c r="K13" s="211"/>
      <c r="L13" s="211"/>
    </row>
    <row r="14" spans="1:12" s="195" customFormat="1" ht="54.75" customHeight="1" x14ac:dyDescent="0.4">
      <c r="A14" s="735" t="s">
        <v>237</v>
      </c>
      <c r="B14" s="735"/>
      <c r="C14" s="735"/>
      <c r="D14" s="735"/>
      <c r="E14" s="735"/>
      <c r="F14" s="735"/>
      <c r="G14" s="735"/>
      <c r="H14" s="735"/>
      <c r="I14" s="735"/>
      <c r="J14" s="735"/>
      <c r="K14" s="735"/>
      <c r="L14" s="735"/>
    </row>
    <row r="15" spans="1:12" x14ac:dyDescent="0.4">
      <c r="A15" s="736" t="s">
        <v>238</v>
      </c>
      <c r="B15" s="736"/>
      <c r="C15" s="736"/>
      <c r="D15" s="736"/>
      <c r="E15" s="736"/>
      <c r="F15" s="736"/>
      <c r="G15" s="736"/>
      <c r="H15" s="736"/>
      <c r="I15" s="736"/>
      <c r="J15" s="736"/>
      <c r="K15" s="736"/>
      <c r="L15" s="736"/>
    </row>
    <row r="17" spans="1:12" ht="9" customHeight="1" x14ac:dyDescent="0.4">
      <c r="A17" s="724"/>
      <c r="B17" s="725"/>
      <c r="C17" s="725"/>
      <c r="D17" s="725"/>
      <c r="E17" s="725"/>
      <c r="F17" s="725"/>
      <c r="G17" s="725"/>
      <c r="H17" s="725"/>
      <c r="I17" s="725"/>
      <c r="J17" s="725"/>
      <c r="K17" s="725"/>
      <c r="L17" s="726"/>
    </row>
    <row r="18" spans="1:12" s="191" customFormat="1" ht="71.25" customHeight="1" x14ac:dyDescent="0.4">
      <c r="A18" s="719" t="s">
        <v>239</v>
      </c>
      <c r="B18" s="720"/>
      <c r="C18" s="720"/>
      <c r="D18" s="720"/>
      <c r="E18" s="720"/>
      <c r="F18" s="720"/>
      <c r="G18" s="720"/>
      <c r="H18" s="720"/>
      <c r="I18" s="720"/>
      <c r="J18" s="720"/>
      <c r="K18" s="720"/>
      <c r="L18" s="721"/>
    </row>
    <row r="19" spans="1:12" s="191" customFormat="1" ht="16.5" x14ac:dyDescent="0.4">
      <c r="A19" s="212" t="s">
        <v>240</v>
      </c>
      <c r="B19" s="720" t="s">
        <v>241</v>
      </c>
      <c r="C19" s="720"/>
      <c r="D19" s="720"/>
      <c r="E19" s="720"/>
      <c r="F19" s="720"/>
      <c r="G19" s="720"/>
      <c r="H19" s="720"/>
      <c r="I19" s="720"/>
      <c r="J19" s="720"/>
      <c r="K19" s="720"/>
      <c r="L19" s="721"/>
    </row>
    <row r="20" spans="1:12" s="191" customFormat="1" ht="135" customHeight="1" x14ac:dyDescent="0.4">
      <c r="A20" s="212" t="s">
        <v>242</v>
      </c>
      <c r="B20" s="722" t="s">
        <v>243</v>
      </c>
      <c r="C20" s="722"/>
      <c r="D20" s="722"/>
      <c r="E20" s="722"/>
      <c r="F20" s="722"/>
      <c r="G20" s="722"/>
      <c r="H20" s="722"/>
      <c r="I20" s="722"/>
      <c r="J20" s="722"/>
      <c r="K20" s="722"/>
      <c r="L20" s="723"/>
    </row>
    <row r="21" spans="1:12" s="191" customFormat="1" ht="55.5" customHeight="1" x14ac:dyDescent="0.4">
      <c r="A21" s="212" t="s">
        <v>244</v>
      </c>
      <c r="B21" s="722" t="s">
        <v>245</v>
      </c>
      <c r="C21" s="722"/>
      <c r="D21" s="722"/>
      <c r="E21" s="722"/>
      <c r="F21" s="722"/>
      <c r="G21" s="722"/>
      <c r="H21" s="722"/>
      <c r="I21" s="722"/>
      <c r="J21" s="722"/>
      <c r="K21" s="722"/>
      <c r="L21" s="723"/>
    </row>
    <row r="22" spans="1:12" s="191" customFormat="1" ht="74.25" customHeight="1" x14ac:dyDescent="0.4">
      <c r="A22" s="212" t="s">
        <v>246</v>
      </c>
      <c r="B22" s="722" t="s">
        <v>247</v>
      </c>
      <c r="C22" s="722"/>
      <c r="D22" s="722"/>
      <c r="E22" s="722"/>
      <c r="F22" s="722"/>
      <c r="G22" s="722"/>
      <c r="H22" s="722"/>
      <c r="I22" s="722"/>
      <c r="J22" s="722"/>
      <c r="K22" s="722"/>
      <c r="L22" s="723"/>
    </row>
    <row r="23" spans="1:12" s="191" customFormat="1" ht="34.5" customHeight="1" x14ac:dyDescent="0.4">
      <c r="A23" s="212" t="s">
        <v>248</v>
      </c>
      <c r="B23" s="722" t="s">
        <v>249</v>
      </c>
      <c r="C23" s="722"/>
      <c r="D23" s="722"/>
      <c r="E23" s="722"/>
      <c r="F23" s="722"/>
      <c r="G23" s="722"/>
      <c r="H23" s="722"/>
      <c r="I23" s="722"/>
      <c r="J23" s="722"/>
      <c r="K23" s="722"/>
      <c r="L23" s="723"/>
    </row>
    <row r="24" spans="1:12" s="191" customFormat="1" ht="16.5" x14ac:dyDescent="0.4">
      <c r="A24" s="213"/>
      <c r="B24" s="717"/>
      <c r="C24" s="717"/>
      <c r="D24" s="717"/>
      <c r="E24" s="717"/>
      <c r="F24" s="717"/>
      <c r="G24" s="717"/>
      <c r="H24" s="717"/>
      <c r="I24" s="717"/>
      <c r="J24" s="717"/>
      <c r="K24" s="717"/>
      <c r="L24" s="718"/>
    </row>
    <row r="25" spans="1:12" s="191" customFormat="1" ht="16.5" x14ac:dyDescent="0.4"/>
    <row r="26" spans="1:12" s="191" customFormat="1" ht="16.5" x14ac:dyDescent="0.4"/>
    <row r="27" spans="1:12" s="191" customFormat="1" ht="16.5" x14ac:dyDescent="0.4"/>
    <row r="28" spans="1:12" s="191" customFormat="1" ht="16.5" x14ac:dyDescent="0.4"/>
    <row r="29" spans="1:12" s="191" customFormat="1" ht="16.5" x14ac:dyDescent="0.4"/>
    <row r="30" spans="1:12" s="191" customFormat="1" ht="16.5" x14ac:dyDescent="0.4"/>
    <row r="31" spans="1:12" s="191" customFormat="1" ht="16.5" x14ac:dyDescent="0.4"/>
    <row r="32" spans="1:12" s="191" customFormat="1" ht="16.5" x14ac:dyDescent="0.4"/>
    <row r="33" s="191" customFormat="1" ht="16.5" x14ac:dyDescent="0.4"/>
    <row r="34" s="191" customFormat="1" ht="16.5" x14ac:dyDescent="0.4"/>
    <row r="35" s="191" customFormat="1" ht="16.5" x14ac:dyDescent="0.4"/>
    <row r="36" s="191" customFormat="1" ht="16.5" x14ac:dyDescent="0.4"/>
    <row r="37" s="191" customFormat="1" ht="16.5" x14ac:dyDescent="0.4"/>
    <row r="38" s="191" customFormat="1" ht="16.5" x14ac:dyDescent="0.4"/>
    <row r="39" s="191" customFormat="1" ht="16.5" x14ac:dyDescent="0.4"/>
    <row r="40" s="191" customFormat="1" ht="16.5" x14ac:dyDescent="0.4"/>
    <row r="41" s="191" customFormat="1" ht="16.5" x14ac:dyDescent="0.4"/>
    <row r="42" s="191" customFormat="1" ht="16.5" x14ac:dyDescent="0.4"/>
    <row r="43" s="191" customFormat="1" ht="16.5" x14ac:dyDescent="0.4"/>
    <row r="44" s="191" customFormat="1" ht="16.5" x14ac:dyDescent="0.4"/>
    <row r="45" s="191" customFormat="1" ht="16.5" x14ac:dyDescent="0.4"/>
    <row r="46" s="191" customFormat="1" ht="16.5" x14ac:dyDescent="0.4"/>
    <row r="47" s="191" customFormat="1" ht="16.5" x14ac:dyDescent="0.4"/>
    <row r="48" s="191" customFormat="1" ht="16.5" x14ac:dyDescent="0.4"/>
    <row r="49" s="191" customFormat="1" ht="16.5" x14ac:dyDescent="0.4"/>
    <row r="50" s="191" customFormat="1" ht="16.5" x14ac:dyDescent="0.4"/>
    <row r="51" s="191" customFormat="1" ht="16.5" x14ac:dyDescent="0.4"/>
    <row r="52" s="191" customFormat="1" ht="16.5" x14ac:dyDescent="0.4"/>
    <row r="53" s="191" customFormat="1" ht="16.5" x14ac:dyDescent="0.4"/>
    <row r="54" s="191" customFormat="1" ht="16.5" x14ac:dyDescent="0.4"/>
    <row r="55" s="191" customFormat="1" ht="16.5" x14ac:dyDescent="0.4"/>
    <row r="56" s="191" customFormat="1" ht="16.5" x14ac:dyDescent="0.4"/>
    <row r="57" s="191" customFormat="1" ht="16.5" x14ac:dyDescent="0.4"/>
    <row r="58" s="191" customFormat="1" ht="16.5" x14ac:dyDescent="0.4"/>
    <row r="59" s="191" customFormat="1" ht="16.5" x14ac:dyDescent="0.4"/>
    <row r="60" s="191" customFormat="1" ht="16.5" x14ac:dyDescent="0.4"/>
    <row r="61" s="191" customFormat="1" ht="16.5" x14ac:dyDescent="0.4"/>
    <row r="62" s="191" customFormat="1" ht="16.5" x14ac:dyDescent="0.4"/>
    <row r="63" s="191" customFormat="1" ht="16.5" x14ac:dyDescent="0.4"/>
    <row r="64" s="191" customFormat="1" ht="16.5" x14ac:dyDescent="0.4"/>
    <row r="65" s="191" customFormat="1" ht="16.5" x14ac:dyDescent="0.4"/>
    <row r="66" s="191" customFormat="1" ht="16.5" x14ac:dyDescent="0.4"/>
    <row r="67" s="191" customFormat="1" ht="16.5" x14ac:dyDescent="0.4"/>
    <row r="68" s="191" customFormat="1" ht="16.5" x14ac:dyDescent="0.4"/>
    <row r="69" s="191" customFormat="1" ht="16.5" x14ac:dyDescent="0.4"/>
    <row r="70" s="191" customFormat="1" ht="16.5" x14ac:dyDescent="0.4"/>
    <row r="71" s="191" customFormat="1" ht="16.5" x14ac:dyDescent="0.4"/>
    <row r="72" s="191" customFormat="1" ht="16.5" x14ac:dyDescent="0.4"/>
    <row r="73" s="191" customFormat="1" ht="16.5" x14ac:dyDescent="0.4"/>
    <row r="74" s="191" customFormat="1" ht="16.5" x14ac:dyDescent="0.4"/>
    <row r="75" s="191" customFormat="1" ht="16.5" x14ac:dyDescent="0.4"/>
    <row r="76" s="191" customFormat="1" ht="16.5" x14ac:dyDescent="0.4"/>
    <row r="77" s="191" customFormat="1" ht="16.5" x14ac:dyDescent="0.4"/>
    <row r="78" s="191" customFormat="1" ht="16.5" x14ac:dyDescent="0.4"/>
    <row r="79" s="191" customFormat="1" ht="16.5" x14ac:dyDescent="0.4"/>
    <row r="80" s="191" customFormat="1" ht="16.5" x14ac:dyDescent="0.4"/>
    <row r="81" s="191" customFormat="1" ht="16.5" x14ac:dyDescent="0.4"/>
    <row r="82" s="191" customFormat="1" ht="16.5" x14ac:dyDescent="0.4"/>
    <row r="83" s="191" customFormat="1" ht="16.5" x14ac:dyDescent="0.4"/>
    <row r="84" s="191" customFormat="1" ht="16.5" x14ac:dyDescent="0.4"/>
    <row r="85" s="191" customFormat="1" ht="16.5" x14ac:dyDescent="0.4"/>
    <row r="86" s="191" customFormat="1" ht="16.5" x14ac:dyDescent="0.4"/>
    <row r="87" s="191" customFormat="1" ht="16.5" x14ac:dyDescent="0.4"/>
    <row r="88" s="191" customFormat="1" ht="16.5" x14ac:dyDescent="0.4"/>
    <row r="89" s="191" customFormat="1" ht="16.5" x14ac:dyDescent="0.4"/>
    <row r="90" s="191" customFormat="1" ht="16.5" x14ac:dyDescent="0.4"/>
    <row r="91" s="191" customFormat="1" ht="16.5" x14ac:dyDescent="0.4"/>
    <row r="92" s="191" customFormat="1" ht="16.5" x14ac:dyDescent="0.4"/>
    <row r="93" s="191" customFormat="1" ht="16.5" x14ac:dyDescent="0.4"/>
    <row r="94" s="191" customFormat="1" ht="16.5" x14ac:dyDescent="0.4"/>
    <row r="95" s="191" customFormat="1" ht="16.5" x14ac:dyDescent="0.4"/>
    <row r="96" s="191" customFormat="1" ht="16.5" x14ac:dyDescent="0.4"/>
    <row r="97" s="191" customFormat="1" ht="16.5" x14ac:dyDescent="0.4"/>
    <row r="98" s="191" customFormat="1" ht="16.5" x14ac:dyDescent="0.4"/>
    <row r="99" s="191" customFormat="1" ht="16.5" x14ac:dyDescent="0.4"/>
    <row r="100" s="191" customFormat="1" ht="16.5" x14ac:dyDescent="0.4"/>
    <row r="101" s="191" customFormat="1" ht="16.5" x14ac:dyDescent="0.4"/>
    <row r="102" s="191" customFormat="1" ht="16.5" x14ac:dyDescent="0.4"/>
    <row r="103" s="191" customFormat="1" ht="16.5" x14ac:dyDescent="0.4"/>
    <row r="104" s="191" customFormat="1" ht="16.5" x14ac:dyDescent="0.4"/>
    <row r="105" s="191" customFormat="1" ht="16.5" x14ac:dyDescent="0.4"/>
    <row r="106" s="191" customFormat="1" ht="16.5" x14ac:dyDescent="0.4"/>
    <row r="107" s="191" customFormat="1" ht="16.5" x14ac:dyDescent="0.4"/>
    <row r="108" s="191" customFormat="1" ht="16.5" x14ac:dyDescent="0.4"/>
    <row r="109" s="191" customFormat="1" ht="16.5" x14ac:dyDescent="0.4"/>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1"/>
  <pageMargins left="0.7" right="0.7" top="0.75" bottom="0.75" header="0.3" footer="0.3"/>
  <pageSetup paperSize="9"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添付書類一覧</vt:lpstr>
      <vt:lpstr>標準様式１（勤務表）</vt:lpstr>
      <vt:lpstr>標準様式１（勤務表100名）</vt:lpstr>
      <vt:lpstr>【記載例】訪問型サービス</vt:lpstr>
      <vt:lpstr>記入方法</vt:lpstr>
      <vt:lpstr>プルダウン・リスト</vt:lpstr>
      <vt:lpstr>標準様式２（平面図）</vt:lpstr>
      <vt:lpstr>標準様式４（苦情処理概要）</vt:lpstr>
      <vt:lpstr>標準様式５（誓約書）</vt:lpstr>
      <vt:lpstr>加算届出書</vt:lpstr>
      <vt:lpstr>加算別紙</vt:lpstr>
      <vt:lpstr>【記載例】訪問型サービス!Print_Area</vt:lpstr>
      <vt:lpstr>加算届出書!Print_Area</vt:lpstr>
      <vt:lpstr>加算別紙!Print_Area</vt:lpstr>
      <vt:lpstr>記入方法!Print_Area</vt:lpstr>
      <vt:lpstr>'標準様式１（勤務表）'!Print_Area</vt:lpstr>
      <vt:lpstr>'標準様式１（勤務表100名）'!Print_Area</vt:lpstr>
      <vt:lpstr>'標準様式５（誓約書）'!Print_Area</vt:lpstr>
      <vt:lpstr>【記載例】訪問型サービス!Print_Titles</vt:lpstr>
      <vt:lpstr>'標準様式１（勤務表）'!Print_Titles</vt:lpstr>
      <vt:lpstr>'標準様式１（勤務表100名）'!Print_Titles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ｲﾏｲｽﾞﾐ ﾅﾅｺ</cp:lastModifiedBy>
  <cp:lastPrinted>2024-05-02T07:39:38Z</cp:lastPrinted>
  <dcterms:modified xsi:type="dcterms:W3CDTF">2024-05-02T08:41:50Z</dcterms:modified>
</cp:coreProperties>
</file>