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部・各課利用\04企画政策部\財政課\310_調査回答\R5年度\庁外※集計含む\060312-17時〆済（都）令和4年度財政状況資料集の作成及び提出について\03　都から打返し\"/>
    </mc:Choice>
  </mc:AlternateContent>
  <bookViews>
    <workbookView xWindow="0" yWindow="0" windowWidth="20490" windowHeight="69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U88" i="12"/>
  <c r="AP88" i="12"/>
  <c r="AF88" i="12"/>
  <c r="AU63" i="12"/>
  <c r="AP63" i="12"/>
  <c r="AP23" i="12"/>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E35" i="10"/>
  <c r="AM35" i="10"/>
  <c r="U35" i="10"/>
  <c r="C35" i="10"/>
  <c r="BW34" i="10"/>
  <c r="BE34" i="10"/>
  <c r="AM34" i="10"/>
  <c r="U34" i="10"/>
  <c r="C34" i="10"/>
  <c r="BW36" i="10" l="1"/>
  <c r="BW37" i="10" s="1"/>
  <c r="BW38" i="10" s="1"/>
  <c r="BW39" i="10" s="1"/>
  <c r="BW40" i="10" s="1"/>
  <c r="BW41" i="10" s="1"/>
  <c r="BW42" i="10" s="1"/>
  <c r="BW43" i="10" s="1"/>
  <c r="CO34" i="10" s="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<sst xmlns="http://schemas.openxmlformats.org/spreadsheetml/2006/main" count="1105" uniqueCount="611">
  <si>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</si>
  <si>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</si>
  <si>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</si>
  <si>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</si>
  <si>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</si>
  <si>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</si>
  <si>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</si>
  <si>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</si>
  <si>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</si>
  <si>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</si>
  <si>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</si>
  <si>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</si>
  <si>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</si>
  <si>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</si>
  <si>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</si>
  <si>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</si>
  <si>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</si>
  <si>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</si>
  <si>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</si>
  <si>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</si>
  <si>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</si>
  <si>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</si>
  <si>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</si>
  <si>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</si>
  <si>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</si>
  <si>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</si>
  <si>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</si>
  <si>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</si>
  <si>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</si>
  <si>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</si>
  <si>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</si>
  <si>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</si>
  <si>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</si>
  <si>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</si>
  <si>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</si>
  <si>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</si>
  <si>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</si>
  <si>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</si>
  <si>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</si>
  <si>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</si>
  <si>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</si>
  <si>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</si>
  <si>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</si>
  <si>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</si>
  <si>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</si>
  <si>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</si>
  <si>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</si>
  <si>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</si>
  <si>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</si>
  <si>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</si>
  <si>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</si>
  <si>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</si>
  <si>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</si>
  <si>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</si>
  <si>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</si>
  <si>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</si>
  <si>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</si>
  <si>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</si>
  <si>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</si>
  <si>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</si>
  <si>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</si>
  <si>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</si>
  <si>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</si>
  <si>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</si>
  <si>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</si>
  <si>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</si>
  <si>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</si>
  <si>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</si>
  <si>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</si>
  <si>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</si>
  <si>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</si>
  <si>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</si>
  <si>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</si>
  <si>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</si>
  <si>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</si>
  <si>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</si>
  <si>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</si>
  <si>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</si>
  <si>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</si>
  <si>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</si>
  <si>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</si>
  <si>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</si>
  <si>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</si>
  <si>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</si>
  <si>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</si>
  <si>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</si>
  <si>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</si>
  <si>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</si>
  <si>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</si>
  <si>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</si>
  <si>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</si>
  <si>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</si>
  <si>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</si>
  <si>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</si>
  <si>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</si>
  <si>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</si>
  <si>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</si>
  <si>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</si>
  <si>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</si>
  <si>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多摩市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</si>
  <si>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</si>
  <si>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</si>
  <si>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</si>
  <si>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</si>
  <si>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</si>
  <si>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</si>
  <si>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</si>
  <si>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</si>
  <si>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</si>
  <si>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</si>
  <si>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</si>
  <si>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</si>
  <si>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</si>
  <si>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</si>
  <si>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</si>
  <si>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</si>
  <si>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</si>
  <si>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</si>
  <si>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</si>
  <si>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</si>
  <si>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</si>
  <si>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</si>
  <si>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</si>
  <si>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</si>
  <si>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</si>
  <si>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</si>
  <si>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</si>
  <si>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</si>
  <si>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</si>
  <si>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</si>
  <si>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</si>
  <si>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</si>
  <si>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</si>
  <si>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</si>
  <si>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</si>
  <si>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</si>
  <si>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</si>
  <si>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</si>
  <si>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</si>
  <si>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</si>
  <si>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</si>
  <si>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</si>
  <si>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</si>
  <si>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</si>
  <si>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</si>
  <si>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</si>
  <si>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</si>
  <si>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</si>
  <si>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</si>
  <si>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</si>
  <si>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</si>
  <si>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</si>
  <si>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</si>
  <si>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</si>
  <si>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</si>
  <si>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</si>
  <si>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</si>
  <si>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</si>
  <si>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</si>
  <si>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</si>
  <si>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</si>
  <si>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</si>
  <si>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</si>
  <si>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</si>
  <si>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</si>
  <si>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</si>
  <si>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</si>
  <si>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</si>
  <si>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</si>
  <si>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</si>
  <si>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</si>
  <si>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</si>
  <si>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</si>
  <si>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</si>
  <si>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</si>
  <si>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</si>
  <si>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</si>
  <si>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</si>
  <si>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</si>
  <si>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</si>
  <si>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</si>
  <si>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</si>
  <si>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</si>
  <si>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</si>
  <si>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</si>
  <si>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</si>
  <si>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</si>
  <si>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</si>
  <si>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</si>
  <si>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</si>
  <si>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</si>
  <si>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</si>
  <si>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</si>
  <si>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</si>
  <si>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</si>
  <si>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</si>
  <si>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</si>
  <si>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</si>
  <si>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</si>
  <si>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</si>
  <si>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</si>
  <si>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</si>
  <si>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</si>
  <si>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</si>
  <si>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</si>
  <si>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</si>
  <si>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</si>
  <si>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</si>
  <si>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</si>
  <si>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</si>
  <si>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</si>
  <si>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</si>
  <si>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</si>
  <si>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</si>
  <si>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東京都多摩市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</si>
  <si>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</si>
  <si>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</si>
  <si>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</si>
  <si>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</si>
  <si>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</si>
  <si>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</si>
  <si>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</si>
  <si>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</si>
  <si>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</si>
  <si>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</si>
  <si>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</si>
  <si>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</si>
  <si>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</si>
  <si>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</si>
  <si>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</si>
  <si>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</si>
  <si>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</si>
  <si>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</si>
  <si>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</si>
  <si>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</si>
  <si>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</si>
  <si>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</si>
  <si>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</si>
  <si>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</si>
  <si>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</si>
  <si>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</si>
  <si>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</si>
  <si>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</si>
  <si>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</si>
  <si>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</si>
  <si>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</si>
  <si>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</si>
  <si>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</si>
  <si>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</si>
  <si>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</si>
  <si>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</si>
  <si>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</si>
  <si>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</si>
  <si>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</si>
  <si>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</si>
  <si>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</si>
  <si>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</si>
  <si>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</si>
  <si>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</si>
  <si>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</si>
  <si>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</si>
  <si>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</si>
  <si>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</si>
  <si>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</si>
  <si>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</si>
  <si>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</si>
  <si>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</si>
  <si>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</si>
  <si>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</si>
  <si>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</si>
  <si>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</si>
  <si>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</si>
  <si>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</si>
  <si>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</si>
  <si>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</si>
  <si>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</si>
  <si>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</si>
  <si>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</si>
  <si>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</si>
  <si>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</si>
  <si>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</si>
  <si>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</si>
  <si>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</si>
  <si>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</si>
  <si>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</si>
  <si>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</si>
  <si>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</si>
  <si>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</si>
  <si>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</si>
  <si>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</si>
  <si>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</si>
  <si>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</si>
  <si>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</si>
  <si>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</si>
  <si>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</si>
  <si>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</si>
  <si>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</si>
  <si>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</si>
  <si>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</si>
  <si>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</si>
  <si>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</si>
  <si>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</si>
  <si>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</si>
  <si>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</si>
  <si>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</si>
  <si>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</si>
  <si>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</si>
  <si>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</si>
  <si>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</si>
  <si>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</si>
  <si>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</si>
  <si>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</si>
  <si>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</si>
  <si>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</si>
  <si>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</si>
  <si>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</si>
  <si>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</si>
  <si>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</si>
  <si>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</si>
  <si>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</si>
  <si>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</si>
  <si>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</si>
  <si>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</si>
  <si>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</si>
  <si>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</si>
  <si>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</si>
  <si>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</si>
  <si>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</si>
  <si>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</si>
  <si>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</si>
  <si>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</si>
  <si>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</si>
  <si>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</si>
  <si>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</si>
  <si>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</si>
  <si>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</si>
  <si>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</si>
  <si>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</si>
  <si>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</si>
  <si>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</si>
  <si>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</si>
  <si>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</si>
  <si>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</si>
  <si>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</si>
  <si>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</si>
  <si>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</si>
  <si>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</si>
  <si>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</si>
  <si>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</si>
  <si>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</si>
  <si>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</si>
  <si>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</si>
  <si>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</si>
  <si>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</si>
  <si>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</si>
  <si>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</si>
  <si>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</si>
  <si>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</si>
  <si>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</si>
  <si>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</si>
  <si>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</si>
  <si>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</si>
  <si>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</si>
  <si>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</si>
  <si>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</si>
  <si>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</si>
  <si>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</si>
  <si>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</si>
  <si>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東京都多摩市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</si>
  <si>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</si>
  <si>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</si>
  <si>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</si>
  <si>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</si>
  <si>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</si>
  <si>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</si>
  <si>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</si>
  <si>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</si>
  <si>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</si>
  <si>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</si>
  <si>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</si>
  <si>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</si>
  <si>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</si>
  <si>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</si>
  <si>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</si>
  <si>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</si>
  <si>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</si>
  <si>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</si>
  <si>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</si>
  <si>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</si>
  <si>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</si>
  <si>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</si>
  <si>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</si>
  <si>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</si>
  <si>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</si>
  <si>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</si>
  <si>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</si>
  <si>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</si>
  <si>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</si>
  <si>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</si>
  <si>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</si>
  <si>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</si>
  <si>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</si>
  <si>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</si>
  <si>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</si>
  <si>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</si>
  <si>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</si>
  <si>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</si>
  <si>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</si>
  <si>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</si>
  <si>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</si>
  <si>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</si>
  <si>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</si>
  <si>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</si>
  <si>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</si>
  <si>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</si>
  <si>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</si>
  <si>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</si>
  <si>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</si>
  <si>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</si>
  <si>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</si>
  <si>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</si>
  <si>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</si>
  <si>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</si>
  <si>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</si>
  <si>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</si>
  <si>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</si>
  <si>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</si>
  <si>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</si>
  <si>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</si>
  <si>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</si>
  <si>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</si>
  <si>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</si>
  <si>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</si>
  <si>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</si>
  <si>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</si>
  <si>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</si>
  <si>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</si>
  <si>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</si>
  <si>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</si>
  <si>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</si>
  <si>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</si>
  <si>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</si>
  <si>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</si>
  <si>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</si>
  <si>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</si>
  <si>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</si>
  <si>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</si>
  <si>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</si>
  <si>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</si>
  <si>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</si>
  <si>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</si>
  <si>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</si>
  <si>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</si>
  <si>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</si>
  <si>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</si>
  <si>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</si>
  <si>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</si>
  <si>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</si>
  <si>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</si>
  <si>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</si>
  <si>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</si>
  <si>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</si>
  <si>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</si>
  <si>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</si>
  <si>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</si>
  <si>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</si>
  <si>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</si>
  <si>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</si>
  <si>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</si>
  <si>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</si>
  <si>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</si>
  <si>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</si>
  <si>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</si>
  <si>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</si>
  <si>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</si>
  <si>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</si>
  <si>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</si>
  <si>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</si>
  <si>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</si>
  <si>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</si>
  <si>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</si>
  <si>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</si>
  <si>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</si>
  <si>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</si>
  <si>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</si>
  <si>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</si>
  <si>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</si>
  <si>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</si>
  <si>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</si>
  <si>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</si>
  <si>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</si>
  <si>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</si>
  <si>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</si>
  <si>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</si>
  <si>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</si>
  <si>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</si>
  <si>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</si>
  <si>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</si>
  <si>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</si>
  <si>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</si>
  <si>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</si>
  <si>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</si>
  <si>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</si>
  <si>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</si>
  <si>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</si>
  <si>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</si>
  <si>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</si>
  <si>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</si>
  <si>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</si>
  <si>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</si>
  <si>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</si>
  <si>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</si>
  <si>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</si>
  <si>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</si>
  <si>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</si>
  <si>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</si>
  <si>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</si>
  <si>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</si>
  <si>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</si>
  <si>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</si>
  <si>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</si>
  <si>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</si>
  <si>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</si>
  <si>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</si>
  <si>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</si>
  <si>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</si>
  <si>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</si>
  <si>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</si>
  <si>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</si>
  <si>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</si>
  <si>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</si>
  <si>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</si>
  <si>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</si>
  <si>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</si>
  <si>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</si>
  <si>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</si>
  <si>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</si>
  <si>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</si>
  <si>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</si>
  <si>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</si>
  <si>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</si>
  <si>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</si>
  <si>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</si>
  <si>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</si>
  <si>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</si>
  <si>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</si>
  <si>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</si>
  <si>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</si>
  <si>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</si>
  <si>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</si>
  <si>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</si>
  <si>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</si>
  <si>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</si>
  <si>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</si>
  <si>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</si>
  <si>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</si>
  <si>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</si>
  <si>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</si>
  <si>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</si>
  <si>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</si>
  <si>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</si>
  <si>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</si>
  <si>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</si>
  <si>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</si>
  <si>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</si>
  <si>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</si>
  <si>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</si>
  <si>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</si>
  <si>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</si>
  <si>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</si>
  <si>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</si>
  <si>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</si>
  <si>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0.06</t>
  </si>
  <si>
    <t>▲ 0.21</t>
  </si>
  <si>
    <t>▲ 0.32</t>
  </si>
  <si>
    <t>下水道事業会計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</si>
  <si>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</si>
  <si>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</si>
  <si>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</si>
  <si>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</si>
  <si>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</si>
  <si>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</si>
  <si>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</si>
  <si>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</si>
  <si>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</si>
  <si>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</si>
  <si>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</si>
  <si>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</si>
  <si>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公共建築物等整備保全基金</t>
    <rPh sb="0" eb="5">
      <t>コウキョウケンチクブツ</t>
    </rPh>
    <rPh sb="5" eb="6">
      <t>ナド</t>
    </rPh>
    <rPh sb="6" eb="8">
      <t>セイビ</t>
    </rPh>
    <rPh sb="8" eb="12">
      <t>ホゼンキキン</t>
    </rPh>
    <phoneticPr fontId="2"/>
  </si>
  <si>
    <t>庁舎増改築基金</t>
    <rPh sb="0" eb="2">
      <t>チョウシャ</t>
    </rPh>
    <rPh sb="2" eb="5">
      <t>ゾウカイチク</t>
    </rPh>
    <rPh sb="5" eb="7">
      <t>キキン</t>
    </rPh>
    <phoneticPr fontId="2"/>
  </si>
  <si>
    <t>みどりと地球温暖化等対策基金</t>
    <rPh sb="4" eb="9">
      <t>チキュウオンダンカ</t>
    </rPh>
    <rPh sb="9" eb="10">
      <t>ナド</t>
    </rPh>
    <rPh sb="10" eb="14">
      <t>タイサクキキン</t>
    </rPh>
    <phoneticPr fontId="2"/>
  </si>
  <si>
    <t>福祉基金</t>
    <rPh sb="0" eb="4">
      <t>フクシキキン</t>
    </rPh>
    <phoneticPr fontId="2"/>
  </si>
  <si>
    <t>都市計画基金</t>
    <rPh sb="0" eb="6">
      <t>トシケイカクキキン</t>
    </rPh>
    <phoneticPr fontId="2"/>
  </si>
  <si>
    <t>-</t>
    <phoneticPr fontId="2"/>
  </si>
  <si>
    <t>-</t>
    <phoneticPr fontId="2"/>
  </si>
  <si>
    <t>〇</t>
    <phoneticPr fontId="2"/>
  </si>
  <si>
    <t>多摩市土地開発公社</t>
  </si>
  <si>
    <t>多摩都市モノレール株式会社</t>
  </si>
  <si>
    <t>公益財団法人多摩市文化振興財団</t>
    <phoneticPr fontId="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</si>
  <si>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</si>
  <si>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</si>
  <si>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東京都市町村職員退職手当組合</t>
  </si>
  <si>
    <t>東京都市町村議会議員公務災害補償等組合</t>
  </si>
  <si>
    <t>南多摩斎場組合</t>
  </si>
  <si>
    <t>東京市町村総合事務組合（一般会計）</t>
  </si>
  <si>
    <t>多摩ニュータウン環境組合</t>
  </si>
  <si>
    <t>東京都三市収益事業組合</t>
  </si>
  <si>
    <t>東京市町村総合事務組合（交通災害共済事業特別会計）</t>
    <phoneticPr fontId="2"/>
  </si>
  <si>
    <t>東京たま広域資源循環組合</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</si>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</sst>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65CA-48AA-91DE-B3AF5C729E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20650</c:v>
                </c:pt>
                <c:pt idx="1">
                  <c:v>43388</c:v>
                </c:pt>
                <c:pt idx="2">
                  <c:v>37463</c:v>
                </c:pt>
                <c:pt idx="3">
                  <c:v>78118</c:v>
                </c:pt>
                <c:pt idx="4">
                  <c:v>57448</c:v>
                </c:pt>
              </c:numCache>
            </c:numRef>
          </c:val>
          <c:smooth val="0"/>
          <c:extLst>
            <c:ext xmlns:c16="http://schemas.microsoft.com/office/drawing/2014/chart" uri="{C3380CC4-5D6E-409C-BE32-E72D297353CC}">
              <c16:uniqueId val="{00000001-65CA-48AA-91DE-B3AF5C729E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3.42</c:v>
                </c:pt>
                <c:pt idx="1">
                  <c:v>4.17</c:v>
                </c:pt>
                <c:pt idx="2">
                  <c:v>6.58</c:v>
                </c:pt>
                <c:pt idx="3">
                  <c:v>9.0500000000000007</c:v>
                </c:pt>
                <c:pt idx="4">
                  <c:v>7.77</c:v>
                </c:pt>
              </c:numCache>
            </c:numRef>
          </c:val>
          <c:extLst>
            <c:ext xmlns:c16="http://schemas.microsoft.com/office/drawing/2014/chart" uri="{C3380CC4-5D6E-409C-BE32-E72D297353CC}">
              <c16:uniqueId val="{00000000-8EAB-4FD0-9338-55B9365F8F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13.42</c:v>
                </c:pt>
                <c:pt idx="1">
                  <c:v>11.48</c:v>
                </c:pt>
                <c:pt idx="2">
                  <c:v>12.05</c:v>
                </c:pt>
                <c:pt idx="3">
                  <c:v>13.1</c:v>
                </c:pt>
                <c:pt idx="4">
                  <c:v>12.42</c:v>
                </c:pt>
              </c:numCache>
            </c:numRef>
          </c:val>
          <c:extLst>
            <c:ext xmlns:c16="http://schemas.microsoft.com/office/drawing/2014/chart" uri="{C3380CC4-5D6E-409C-BE32-E72D297353CC}">
              <c16:uniqueId val="{00000001-8EAB-4FD0-9338-55B9365F8F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-0.21</c:v>
                </c:pt>
                <c:pt idx="2">
                  <c:v>3.05</c:v>
                </c:pt>
                <c:pt idx="3">
                  <c:v>3.32</c:v>
                </c:pt>
                <c:pt idx="4">
                  <c:v>-0.32</c:v>
                </c:pt>
              </c:numCache>
            </c:numRef>
          </c:val>
          <c:smooth val="0"/>
          <c:extLst>
            <c:ext xmlns:c16="http://schemas.microsoft.com/office/drawing/2014/chart" uri="{C3380CC4-5D6E-409C-BE32-E72D297353CC}">
              <c16:uniqueId val="{00000002-8EAB-4FD0-9338-55B9365F8F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4D-45A7-A75D-4FB5C3FF21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4D-45A7-A75D-4FB5C3FF21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4D-45A7-A75D-4FB5C3FF211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04D-45A7-A75D-4FB5C3FF211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04D-45A7-A75D-4FB5C3FF211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0.04</c:v>
                </c:pt>
                <c:pt idx="4">
                  <c:v>#N/A</c:v>
                </c:pt>
                <c:pt idx="5">
                  <c:v>0.02</c:v>
                </c:pt>
                <c:pt idx="6">
                  <c:v>#N/A</c:v>
                </c:pt>
                <c:pt idx="7">
                  <c:v>0.12</c:v>
                </c:pt>
                <c:pt idx="8">
                  <c:v>#N/A</c:v>
                </c:pt>
                <c:pt idx="9">
                  <c:v>0.17</c:v>
                </c:pt>
              </c:numCache>
            </c:numRef>
          </c:val>
          <c:extLst>
            <c:ext xmlns:c16="http://schemas.microsoft.com/office/drawing/2014/chart" uri="{C3380CC4-5D6E-409C-BE32-E72D297353CC}">
              <c16:uniqueId val="{00000005-004D-45A7-A75D-4FB5C3FF21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1.17</c:v>
                </c:pt>
                <c:pt idx="2">
                  <c:v>#N/A</c:v>
                </c:pt>
                <c:pt idx="3">
                  <c:v>0.97</c:v>
                </c:pt>
                <c:pt idx="4">
                  <c:v>#N/A</c:v>
                </c:pt>
                <c:pt idx="5">
                  <c:v>1.31</c:v>
                </c:pt>
                <c:pt idx="6">
                  <c:v>#N/A</c:v>
                </c:pt>
                <c:pt idx="7">
                  <c:v>1.6</c:v>
                </c:pt>
                <c:pt idx="8">
                  <c:v>#N/A</c:v>
                </c:pt>
                <c:pt idx="9">
                  <c:v>2.4</c:v>
                </c:pt>
              </c:numCache>
            </c:numRef>
          </c:val>
          <c:extLst>
            <c:ext xmlns:c16="http://schemas.microsoft.com/office/drawing/2014/chart" uri="{C3380CC4-5D6E-409C-BE32-E72D297353CC}">
              <c16:uniqueId val="{00000006-004D-45A7-A75D-4FB5C3FF21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1.87</c:v>
                </c:pt>
                <c:pt idx="2">
                  <c:v>#N/A</c:v>
                </c:pt>
                <c:pt idx="3">
                  <c:v>3.03</c:v>
                </c:pt>
                <c:pt idx="4">
                  <c:v>#N/A</c:v>
                </c:pt>
                <c:pt idx="5">
                  <c:v>1.72</c:v>
                </c:pt>
                <c:pt idx="6">
                  <c:v>#N/A</c:v>
                </c:pt>
                <c:pt idx="7">
                  <c:v>1.74</c:v>
                </c:pt>
                <c:pt idx="8">
                  <c:v>#N/A</c:v>
                </c:pt>
                <c:pt idx="9">
                  <c:v>2.58</c:v>
                </c:pt>
              </c:numCache>
            </c:numRef>
          </c:val>
          <c:extLst>
            <c:ext xmlns:c16="http://schemas.microsoft.com/office/drawing/2014/chart" uri="{C3380CC4-5D6E-409C-BE32-E72D297353CC}">
              <c16:uniqueId val="{00000007-004D-45A7-A75D-4FB5C3FF21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3.42</c:v>
                </c:pt>
                <c:pt idx="2">
                  <c:v>#N/A</c:v>
                </c:pt>
                <c:pt idx="3">
                  <c:v>4.17</c:v>
                </c:pt>
                <c:pt idx="4">
                  <c:v>#N/A</c:v>
                </c:pt>
                <c:pt idx="5">
                  <c:v>6.57</c:v>
                </c:pt>
                <c:pt idx="6">
                  <c:v>#N/A</c:v>
                </c:pt>
                <c:pt idx="7">
                  <c:v>9.0399999999999991</c:v>
                </c:pt>
                <c:pt idx="8">
                  <c:v>#N/A</c:v>
                </c:pt>
                <c:pt idx="9">
                  <c:v>7.76</c:v>
                </c:pt>
              </c:numCache>
            </c:numRef>
          </c:val>
          <c:extLst>
            <c:ext xmlns:c16="http://schemas.microsoft.com/office/drawing/2014/chart" uri="{C3380CC4-5D6E-409C-BE32-E72D297353CC}">
              <c16:uniqueId val="{00000008-004D-45A7-A75D-4FB5C3FF2117}"/>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26.64</c:v>
                </c:pt>
                <c:pt idx="2">
                  <c:v>#N/A</c:v>
                </c:pt>
                <c:pt idx="3">
                  <c:v>28.5</c:v>
                </c:pt>
                <c:pt idx="4">
                  <c:v>#N/A</c:v>
                </c:pt>
                <c:pt idx="5">
                  <c:v>30.37</c:v>
                </c:pt>
                <c:pt idx="6">
                  <c:v>#N/A</c:v>
                </c:pt>
                <c:pt idx="7">
                  <c:v>33.35</c:v>
                </c:pt>
                <c:pt idx="8">
                  <c:v>#N/A</c:v>
                </c:pt>
                <c:pt idx="9">
                  <c:v>34.68</c:v>
                </c:pt>
              </c:numCache>
            </c:numRef>
          </c:val>
          <c:extLst>
            <c:ext xmlns:c16="http://schemas.microsoft.com/office/drawing/2014/chart" uri="{C3380CC4-5D6E-409C-BE32-E72D297353CC}">
              <c16:uniqueId val="{00000009-004D-45A7-A75D-4FB5C3FF21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2361</c:v>
                </c:pt>
                <c:pt idx="5">
                  <c:v>2144</c:v>
                </c:pt>
                <c:pt idx="8">
                  <c:v>1897</c:v>
                </c:pt>
                <c:pt idx="11">
                  <c:v>1475</c:v>
                </c:pt>
                <c:pt idx="14">
                  <c:v>1576</c:v>
                </c:pt>
              </c:numCache>
            </c:numRef>
          </c:val>
          <c:extLst>
            <c:ext xmlns:c16="http://schemas.microsoft.com/office/drawing/2014/chart" uri="{C3380CC4-5D6E-409C-BE32-E72D297353CC}">
              <c16:uniqueId val="{00000000-70B0-4EED-B282-1A86D40261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B0-4EED-B282-1A86D40261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534</c:v>
                </c:pt>
                <c:pt idx="3">
                  <c:v>1063</c:v>
                </c:pt>
                <c:pt idx="6">
                  <c:v>392</c:v>
                </c:pt>
                <c:pt idx="9">
                  <c:v>612</c:v>
                </c:pt>
                <c:pt idx="12">
                  <c:v>461</c:v>
                </c:pt>
              </c:numCache>
            </c:numRef>
          </c:val>
          <c:extLst>
            <c:ext xmlns:c16="http://schemas.microsoft.com/office/drawing/2014/chart" uri="{C3380CC4-5D6E-409C-BE32-E72D297353CC}">
              <c16:uniqueId val="{00000002-70B0-4EED-B282-1A86D40261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65</c:v>
                </c:pt>
                <c:pt idx="3">
                  <c:v>55</c:v>
                </c:pt>
                <c:pt idx="6">
                  <c:v>22</c:v>
                </c:pt>
                <c:pt idx="9">
                  <c:v>1</c:v>
                </c:pt>
                <c:pt idx="12">
                  <c:v>1</c:v>
                </c:pt>
              </c:numCache>
            </c:numRef>
          </c:val>
          <c:extLst>
            <c:ext xmlns:c16="http://schemas.microsoft.com/office/drawing/2014/chart" uri="{C3380CC4-5D6E-409C-BE32-E72D297353CC}">
              <c16:uniqueId val="{00000003-70B0-4EED-B282-1A86D40261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c:v>
                </c:pt>
                <c:pt idx="3">
                  <c:v>44</c:v>
                </c:pt>
                <c:pt idx="6">
                  <c:v>43</c:v>
                </c:pt>
                <c:pt idx="9">
                  <c:v>39</c:v>
                </c:pt>
                <c:pt idx="12">
                  <c:v>35</c:v>
                </c:pt>
              </c:numCache>
            </c:numRef>
          </c:val>
          <c:extLst>
            <c:ext xmlns:c16="http://schemas.microsoft.com/office/drawing/2014/chart" uri="{C3380CC4-5D6E-409C-BE32-E72D297353CC}">
              <c16:uniqueId val="{00000004-70B0-4EED-B282-1A86D40261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B0-4EED-B282-1A86D40261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B0-4EED-B282-1A86D40261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2022</c:v>
                </c:pt>
                <c:pt idx="3">
                  <c:v>1940</c:v>
                </c:pt>
                <c:pt idx="6">
                  <c:v>1995</c:v>
                </c:pt>
                <c:pt idx="9">
                  <c:v>1919</c:v>
                </c:pt>
                <c:pt idx="12">
                  <c:v>2193</c:v>
                </c:pt>
              </c:numCache>
            </c:numRef>
          </c:val>
          <c:extLst>
            <c:ext xmlns:c16="http://schemas.microsoft.com/office/drawing/2014/chart" uri="{C3380CC4-5D6E-409C-BE32-E72D297353CC}">
              <c16:uniqueId val="{00000007-70B0-4EED-B282-1A86D40261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306</c:v>
                </c:pt>
                <c:pt idx="2">
                  <c:v>#N/A</c:v>
                </c:pt>
                <c:pt idx="3">
                  <c:v>#N/A</c:v>
                </c:pt>
                <c:pt idx="4">
                  <c:v>958</c:v>
                </c:pt>
                <c:pt idx="5">
                  <c:v>#N/A</c:v>
                </c:pt>
                <c:pt idx="6">
                  <c:v>#N/A</c:v>
                </c:pt>
                <c:pt idx="7">
                  <c:v>555</c:v>
                </c:pt>
                <c:pt idx="8">
                  <c:v>#N/A</c:v>
                </c:pt>
                <c:pt idx="9">
                  <c:v>#N/A</c:v>
                </c:pt>
                <c:pt idx="10">
                  <c:v>1096</c:v>
                </c:pt>
                <c:pt idx="11">
                  <c:v>#N/A</c:v>
                </c:pt>
                <c:pt idx="12">
                  <c:v>#N/A</c:v>
                </c:pt>
                <c:pt idx="13">
                  <c:v>1114</c:v>
                </c:pt>
                <c:pt idx="14">
                  <c:v>#N/A</c:v>
                </c:pt>
              </c:numCache>
            </c:numRef>
          </c:val>
          <c:smooth val="0"/>
          <c:extLst>
            <c:ext xmlns:c16="http://schemas.microsoft.com/office/drawing/2014/chart" uri="{C3380CC4-5D6E-409C-BE32-E72D297353CC}">
              <c16:uniqueId val="{00000008-70B0-4EED-B282-1A86D40261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10993</c:v>
                </c:pt>
                <c:pt idx="5">
                  <c:v>10014</c:v>
                </c:pt>
                <c:pt idx="8">
                  <c:v>9039</c:v>
                </c:pt>
                <c:pt idx="11">
                  <c:v>8049</c:v>
                </c:pt>
                <c:pt idx="14">
                  <c:v>6975</c:v>
                </c:pt>
              </c:numCache>
            </c:numRef>
          </c:val>
          <c:extLst>
            <c:ext xmlns:c16="http://schemas.microsoft.com/office/drawing/2014/chart" uri="{C3380CC4-5D6E-409C-BE32-E72D297353CC}">
              <c16:uniqueId val="{00000000-B379-458C-8C0C-9A56E30462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3115</c:v>
                </c:pt>
                <c:pt idx="5">
                  <c:v>2024</c:v>
                </c:pt>
                <c:pt idx="8">
                  <c:v>1987</c:v>
                </c:pt>
                <c:pt idx="11">
                  <c:v>2807</c:v>
                </c:pt>
                <c:pt idx="14">
                  <c:v>3054</c:v>
                </c:pt>
              </c:numCache>
            </c:numRef>
          </c:val>
          <c:extLst>
            <c:ext xmlns:c16="http://schemas.microsoft.com/office/drawing/2014/chart" uri="{C3380CC4-5D6E-409C-BE32-E72D297353CC}">
              <c16:uniqueId val="{00000001-B379-458C-8C0C-9A56E30462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20002</c:v>
                </c:pt>
                <c:pt idx="5">
                  <c:v>19075</c:v>
                </c:pt>
                <c:pt idx="8">
                  <c:v>20228</c:v>
                </c:pt>
                <c:pt idx="11">
                  <c:v>18798</c:v>
                </c:pt>
                <c:pt idx="14">
                  <c:v>18287</c:v>
                </c:pt>
              </c:numCache>
            </c:numRef>
          </c:val>
          <c:extLst>
            <c:ext xmlns:c16="http://schemas.microsoft.com/office/drawing/2014/chart" uri="{C3380CC4-5D6E-409C-BE32-E72D297353CC}">
              <c16:uniqueId val="{00000002-B379-458C-8C0C-9A56E30462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79-458C-8C0C-9A56E30462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79-458C-8C0C-9A56E30462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79-458C-8C0C-9A56E30462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2185</c:v>
                </c:pt>
                <c:pt idx="3">
                  <c:v>2384</c:v>
                </c:pt>
                <c:pt idx="6">
                  <c:v>2520</c:v>
                </c:pt>
                <c:pt idx="9">
                  <c:v>2576</c:v>
                </c:pt>
                <c:pt idx="12">
                  <c:v>2696</c:v>
                </c:pt>
              </c:numCache>
            </c:numRef>
          </c:val>
          <c:extLst>
            <c:ext xmlns:c16="http://schemas.microsoft.com/office/drawing/2014/chart" uri="{C3380CC4-5D6E-409C-BE32-E72D297353CC}">
              <c16:uniqueId val="{00000006-B379-458C-8C0C-9A56E30462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93</c:v>
                </c:pt>
                <c:pt idx="3">
                  <c:v>34</c:v>
                </c:pt>
                <c:pt idx="6">
                  <c:v>11</c:v>
                </c:pt>
                <c:pt idx="9">
                  <c:v>9</c:v>
                </c:pt>
                <c:pt idx="12">
                  <c:v>7</c:v>
                </c:pt>
              </c:numCache>
            </c:numRef>
          </c:val>
          <c:extLst>
            <c:ext xmlns:c16="http://schemas.microsoft.com/office/drawing/2014/chart" uri="{C3380CC4-5D6E-409C-BE32-E72D297353CC}">
              <c16:uniqueId val="{00000007-B379-458C-8C0C-9A56E30462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180</c:v>
                </c:pt>
                <c:pt idx="3">
                  <c:v>170</c:v>
                </c:pt>
                <c:pt idx="6">
                  <c:v>159</c:v>
                </c:pt>
                <c:pt idx="9">
                  <c:v>144</c:v>
                </c:pt>
                <c:pt idx="12">
                  <c:v>123</c:v>
                </c:pt>
              </c:numCache>
            </c:numRef>
          </c:val>
          <c:extLst>
            <c:ext xmlns:c16="http://schemas.microsoft.com/office/drawing/2014/chart" uri="{C3380CC4-5D6E-409C-BE32-E72D297353CC}">
              <c16:uniqueId val="{00000008-B379-458C-8C0C-9A56E30462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1944</c:v>
                </c:pt>
                <c:pt idx="3">
                  <c:v>1730</c:v>
                </c:pt>
                <c:pt idx="6">
                  <c:v>1342</c:v>
                </c:pt>
                <c:pt idx="9">
                  <c:v>960</c:v>
                </c:pt>
                <c:pt idx="12">
                  <c:v>583</c:v>
                </c:pt>
              </c:numCache>
            </c:numRef>
          </c:val>
          <c:extLst>
            <c:ext xmlns:c16="http://schemas.microsoft.com/office/drawing/2014/chart" uri="{C3380CC4-5D6E-409C-BE32-E72D297353CC}">
              <c16:uniqueId val="{00000009-B379-458C-8C0C-9A56E30462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14025</c:v>
                </c:pt>
                <c:pt idx="3">
                  <c:v>14079</c:v>
                </c:pt>
                <c:pt idx="6">
                  <c:v>14043</c:v>
                </c:pt>
                <c:pt idx="9">
                  <c:v>15561</c:v>
                </c:pt>
                <c:pt idx="12">
                  <c:v>16038</c:v>
                </c:pt>
              </c:numCache>
            </c:numRef>
          </c:val>
          <c:extLst>
            <c:ext xmlns:c16="http://schemas.microsoft.com/office/drawing/2014/chart" uri="{C3380CC4-5D6E-409C-BE32-E72D297353CC}">
              <c16:uniqueId val="{0000000A-B379-458C-8C0C-9A56E30462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79-458C-8C0C-9A56E30462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3752</c:v>
                </c:pt>
                <c:pt idx="1">
                  <c:v>4034</c:v>
                </c:pt>
                <c:pt idx="2">
                  <c:v>3976</c:v>
                </c:pt>
              </c:numCache>
            </c:numRef>
          </c:val>
          <c:extLst>
            <c:ext xmlns:c16="http://schemas.microsoft.com/office/drawing/2014/chart" uri="{C3380CC4-5D6E-409C-BE32-E72D297353CC}">
              <c16:uniqueId val="{00000000-B1DA-46FF-95A2-3D3AEE4103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1DA-46FF-95A2-3D3AEE4103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15568</c:v>
                </c:pt>
                <c:pt idx="1">
                  <c:v>13585</c:v>
                </c:pt>
                <c:pt idx="2">
                  <c:v>13390</c:v>
                </c:pt>
              </c:numCache>
            </c:numRef>
          </c:val>
          <c:extLst>
            <c:ext xmlns:c16="http://schemas.microsoft.com/office/drawing/2014/chart" uri="{C3380CC4-5D6E-409C-BE32-E72D297353CC}">
              <c16:uniqueId val="{00000002-B1DA-46FF-95A2-3D3AEE4103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複合文化施設等大規模改修工事における起債の返還を開始したことから元利償還金の額が増加したことにより、実質公債費比率の分子は増加している。これにより単年度の実質公債費率は前年度より増加し、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ヵ年平均においても増加となった。</a:t>
          </a:r>
        </a:p>
        <a:p>
          <a:r>
            <a:rPr kumimoji="1" lang="ja-JP" altLang="en-US" sz="1400">
              <a:latin typeface="ＭＳ ゴシック" pitchFamily="49" charset="-128"/>
              <a:ea typeface="ＭＳ ゴシック" pitchFamily="49" charset="-128"/>
            </a:rPr>
            <a:t>　多摩ニュータウン整備期に借り入れた債務の償還が進んでいるものの、今後は大型公共施設の更新に係る地方債の発行が増えるため、元利償還金は増加する見込みである。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減債基金を廃止し、減債基金の残高を財政調整基金へ積み立てたため、平成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年度末以降残高</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のままである。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多摩ニュータウン整備に係る債務負担行為の解消がさらに進んだこと等により、債務負担行為に基づく支出予定額が減少しているが、前年度からの複合文化施設等大規模改修工事事業債に続き、中央図書館整備工事事業債の新規発行により地方債残高は増えた。</a:t>
          </a:r>
        </a:p>
        <a:p>
          <a:r>
            <a:rPr kumimoji="1" lang="ja-JP" altLang="en-US" sz="1400">
              <a:latin typeface="ＭＳ ゴシック" pitchFamily="49" charset="-128"/>
              <a:ea typeface="ＭＳ ゴシック" pitchFamily="49" charset="-128"/>
            </a:rPr>
            <a:t>　充当可能財源等については、都市計画基金を活用するため取り崩したことにより充当可能基金が減少している。</a:t>
          </a:r>
        </a:p>
        <a:p>
          <a:r>
            <a:rPr kumimoji="1" lang="ja-JP" altLang="en-US" sz="1400">
              <a:latin typeface="ＭＳ ゴシック" pitchFamily="49" charset="-128"/>
              <a:ea typeface="ＭＳ ゴシック" pitchFamily="49" charset="-128"/>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・基金全体は、令和４年度末残高は約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17,366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百万円となっており、令和３年度比で約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・これは、今後の大規模改修事業を見据えて公共建築物等整備保全基金に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百万円、庁舎増改築基金に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百万円の積立を行ったものの、市立中央図書館の整備工事に都市計画基金の取崩しを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２月に改定した「多摩市基金の活用等方針」に基づき、計画的に活用、積み立てを行う。特に、令和１０年前後に、市役所本庁舎、給食センター、温水プール、総合福祉センター等大型公共施設の更新が見込まれており、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・みどりと地球温暖化等対策基金・森林の整備、促進、木材の利用の促進並びにみどりの保全及び育成により、将来にわたり豊かな自然を保全するため。（令和４年度よりみどりの基金から変更）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・新型コロナウイルス感染症対策基金・・新型コロナウイルス感染症への対策に迅速かつ適切に対応するため、令和２年度に新設した。（令和４年度末で廃止）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百万円の減となった。主な要因は、市立中央図書館の整備工事に都市計画基金の取崩しを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・公共建築物等整備保全基金：今後の公共施設などの大規模改修等を見据え、執行段階での工夫等で生み出した財源等を約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・庁舎増改築基金：後年の新庁舎整備に向けて、約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「多摩市基金の活用等方針」によって、基金ごとの目標額を定めている。今後の情勢変化等に対応するため、定期的に見直しを行う。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百万円となっており、令和３年度比で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百万円の減額となったものの、目標額としている約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割程度）を維持した。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・コロナ対策や物価高騰対応等により取崩しを行ったが、執行段階での工夫・精査により生み出した財源を年度末に積み立てを行った。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・「多摩市基金の活用等方針」とその後の方針改定に基づき、様々な課題に対応するため計画的に積み立てていく。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・各年度末時点で、約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割程度）の確保を図るため、毎年度の決算剰余金積立（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以上）のほか、契約差金等の活用により他の基金に優先して財源確保を図り、災害への備えの視点を含めた総合的な財源調整機能を維持するものとする。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廃止済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年度に廃止し、残高を財政調整基金へ積み立てた。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148,210
145,152
21.01
70,461,673
67,825,905
2,485,054
32,000,535
16,038,098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年度以降は、財政力指数が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を超え、普通交付税の不交付団体となっている。</a:t>
          </a:r>
        </a:p>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前後を推移しており、令和４年度は税収等の増加により単年度指標は前年度から増加したものの、令和３年度に新型コロナウイルス感染症の影響により市民税の減等の影響があったことから、３年平均の財政力指数は前年度から変更はなか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90715</xdr:rowOff>
    </xdr:from>
    <xdr:to>
      <xdr:col>23</xdr:col>
      <xdr:colOff>133350</xdr:colOff>
      <xdr:row>38</xdr:row>
      <xdr:rowOff>90715</xdr:rowOff>
    </xdr:to>
    <xdr:cxnSp macro="">
      <xdr:nvCxnSpPr>
        <xdr:cNvPr id="71" name="直線コネクタ 70"/>
        <xdr:cNvCxnSpPr/>
      </xdr:nvCxnSpPr>
      <xdr:spPr>
        <a:xfrm>
          <a:off x="4114800" y="6605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73478</xdr:rowOff>
    </xdr:from>
    <xdr:to>
      <xdr:col>19</xdr:col>
      <xdr:colOff>133350</xdr:colOff>
      <xdr:row>38</xdr:row>
      <xdr:rowOff>90715</xdr:rowOff>
    </xdr:to>
    <xdr:cxnSp macro="">
      <xdr:nvCxnSpPr>
        <xdr:cNvPr id="74" name="直線コネクタ 73"/>
        <xdr:cNvCxnSpPr/>
      </xdr:nvCxnSpPr>
      <xdr:spPr>
        <a:xfrm>
          <a:off x="3225800" y="65885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73478</xdr:rowOff>
    </xdr:to>
    <xdr:cxnSp macro="">
      <xdr:nvCxnSpPr>
        <xdr:cNvPr id="77" name="直線コネクタ 76"/>
        <xdr:cNvCxnSpPr/>
      </xdr:nvCxnSpPr>
      <xdr:spPr>
        <a:xfrm>
          <a:off x="2336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56243</xdr:rowOff>
    </xdr:from>
    <xdr:to>
      <xdr:col>11</xdr:col>
      <xdr:colOff>31750</xdr:colOff>
      <xdr:row>38</xdr:row>
      <xdr:rowOff>73478</xdr:rowOff>
    </xdr:to>
    <xdr:cxnSp macro="">
      <xdr:nvCxnSpPr>
        <xdr:cNvPr id="80" name="直線コネクタ 79"/>
        <xdr:cNvCxnSpPr/>
      </xdr:nvCxnSpPr>
      <xdr:spPr>
        <a:xfrm flipV="1">
          <a:off x="1447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39915</xdr:rowOff>
    </xdr:from>
    <xdr:to>
      <xdr:col>23</xdr:col>
      <xdr:colOff>184150</xdr:colOff>
      <xdr:row>38</xdr:row>
      <xdr:rowOff>141515</xdr:rowOff>
    </xdr:to>
    <xdr:sp macro="" textlink="">
      <xdr:nvSpPr>
        <xdr:cNvPr id="90" name="楕円 89"/>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56441</xdr:rowOff>
    </xdr:from>
    <xdr:ext cx="762000" cy="259045"/>
    <xdr:sp macro="" textlink="">
      <xdr:nvSpPr>
        <xdr:cNvPr id="91" name="財政力該当値テキスト"/>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39915</xdr:rowOff>
    </xdr:from>
    <xdr:to>
      <xdr:col>19</xdr:col>
      <xdr:colOff>184150</xdr:colOff>
      <xdr:row>38</xdr:row>
      <xdr:rowOff>141515</xdr:rowOff>
    </xdr:to>
    <xdr:sp macro="" textlink="">
      <xdr:nvSpPr>
        <xdr:cNvPr id="92" name="楕円 91"/>
        <xdr:cNvSpPr/>
      </xdr:nvSpPr>
      <xdr:spPr>
        <a:xfrm>
          <a:off x="4064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151691</xdr:rowOff>
    </xdr:from>
    <xdr:ext cx="736600" cy="259045"/>
    <xdr:sp macro="" textlink="">
      <xdr:nvSpPr>
        <xdr:cNvPr id="93" name="テキスト ボックス 92"/>
        <xdr:cNvSpPr txBox="1"/>
      </xdr:nvSpPr>
      <xdr:spPr>
        <a:xfrm>
          <a:off x="3733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22678</xdr:rowOff>
    </xdr:from>
    <xdr:to>
      <xdr:col>15</xdr:col>
      <xdr:colOff>133350</xdr:colOff>
      <xdr:row>38</xdr:row>
      <xdr:rowOff>124278</xdr:rowOff>
    </xdr:to>
    <xdr:sp macro="" textlink="">
      <xdr:nvSpPr>
        <xdr:cNvPr id="94" name="楕円 93"/>
        <xdr:cNvSpPr/>
      </xdr:nvSpPr>
      <xdr:spPr>
        <a:xfrm>
          <a:off x="3175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134455</xdr:rowOff>
    </xdr:from>
    <xdr:ext cx="762000" cy="259045"/>
    <xdr:sp macro="" textlink="">
      <xdr:nvSpPr>
        <xdr:cNvPr id="95" name="テキスト ボックス 94"/>
        <xdr:cNvSpPr txBox="1"/>
      </xdr:nvSpPr>
      <xdr:spPr>
        <a:xfrm>
          <a:off x="2844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5443</xdr:rowOff>
    </xdr:from>
    <xdr:to>
      <xdr:col>11</xdr:col>
      <xdr:colOff>82550</xdr:colOff>
      <xdr:row>38</xdr:row>
      <xdr:rowOff>107043</xdr:rowOff>
    </xdr:to>
    <xdr:sp macro="" textlink="">
      <xdr:nvSpPr>
        <xdr:cNvPr id="96" name="楕円 95"/>
        <xdr:cNvSpPr/>
      </xdr:nvSpPr>
      <xdr:spPr>
        <a:xfrm>
          <a:off x="2286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97" name="テキスト ボックス 96"/>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22678</xdr:rowOff>
    </xdr:from>
    <xdr:to>
      <xdr:col>7</xdr:col>
      <xdr:colOff>31750</xdr:colOff>
      <xdr:row>38</xdr:row>
      <xdr:rowOff>124278</xdr:rowOff>
    </xdr:to>
    <xdr:sp macro="" textlink="">
      <xdr:nvSpPr>
        <xdr:cNvPr id="98" name="楕円 97"/>
        <xdr:cNvSpPr/>
      </xdr:nvSpPr>
      <xdr:spPr>
        <a:xfrm>
          <a:off x="1397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134455</xdr:rowOff>
    </xdr:from>
    <xdr:ext cx="762000" cy="259045"/>
    <xdr:sp macro="" textlink="">
      <xdr:nvSpPr>
        <xdr:cNvPr id="99" name="テキスト ボックス 98"/>
        <xdr:cNvSpPr txBox="1"/>
      </xdr:nvSpPr>
      <xdr:spPr>
        <a:xfrm>
          <a:off x="1066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となった。市税や法人事業税交付金の増加により経常一般財源総額は増加したものの、それ以上に歳出において、新型コロナウイルスワクチン接種事業等による物件費の増加や公債費等が増加したことが主な上昇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限られた予算と人材で持続可能な市政運営を行うため、事業の有効性や手法を一から見直し、</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の推進や公民連携の積極的な導入など、既存概念にとらわれず効率性の向上、経常経費の削減を図っていく。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59</xdr:row>
      <xdr:rowOff>52070</xdr:rowOff>
    </xdr:to>
    <xdr:cxnSp macro="">
      <xdr:nvCxnSpPr>
        <xdr:cNvPr id="134" name="直線コネクタ 133"/>
        <xdr:cNvCxnSpPr/>
      </xdr:nvCxnSpPr>
      <xdr:spPr>
        <a:xfrm>
          <a:off x="4114800" y="1003088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59</xdr:row>
      <xdr:rowOff>60113</xdr:rowOff>
    </xdr:to>
    <xdr:cxnSp macro="">
      <xdr:nvCxnSpPr>
        <xdr:cNvPr id="137" name="直線コネクタ 136"/>
        <xdr:cNvCxnSpPr/>
      </xdr:nvCxnSpPr>
      <xdr:spPr>
        <a:xfrm flipV="1">
          <a:off x="3225800" y="100308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60113</xdr:rowOff>
    </xdr:from>
    <xdr:to>
      <xdr:col>15</xdr:col>
      <xdr:colOff>82550</xdr:colOff>
      <xdr:row>60</xdr:row>
      <xdr:rowOff>154094</xdr:rowOff>
    </xdr:to>
    <xdr:cxnSp macro="">
      <xdr:nvCxnSpPr>
        <xdr:cNvPr id="140" name="直線コネクタ 139"/>
        <xdr:cNvCxnSpPr/>
      </xdr:nvCxnSpPr>
      <xdr:spPr>
        <a:xfrm flipV="1">
          <a:off x="2336800" y="1017566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60</xdr:row>
      <xdr:rowOff>154094</xdr:rowOff>
    </xdr:to>
    <xdr:cxnSp macro="">
      <xdr:nvCxnSpPr>
        <xdr:cNvPr id="143" name="直線コネクタ 142"/>
        <xdr:cNvCxnSpPr/>
      </xdr:nvCxnSpPr>
      <xdr:spPr>
        <a:xfrm>
          <a:off x="1447800" y="104169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3" name="楕円 152"/>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17797</xdr:rowOff>
    </xdr:from>
    <xdr:ext cx="762000" cy="259045"/>
    <xdr:sp macro="" textlink="">
      <xdr:nvSpPr>
        <xdr:cNvPr id="154" name="財政構造の弾力性該当値テキスト"/>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5" name="楕円 154"/>
        <xdr:cNvSpPr/>
      </xdr:nvSpPr>
      <xdr:spPr>
        <a:xfrm>
          <a:off x="4064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6" name="テキスト ボックス 155"/>
        <xdr:cNvSpPr txBox="1"/>
      </xdr:nvSpPr>
      <xdr:spPr>
        <a:xfrm>
          <a:off x="3733800" y="974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9313</xdr:rowOff>
    </xdr:from>
    <xdr:to>
      <xdr:col>15</xdr:col>
      <xdr:colOff>133350</xdr:colOff>
      <xdr:row>59</xdr:row>
      <xdr:rowOff>110913</xdr:rowOff>
    </xdr:to>
    <xdr:sp macro="" textlink="">
      <xdr:nvSpPr>
        <xdr:cNvPr id="157" name="楕円 156"/>
        <xdr:cNvSpPr/>
      </xdr:nvSpPr>
      <xdr:spPr>
        <a:xfrm>
          <a:off x="3175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121090</xdr:rowOff>
    </xdr:from>
    <xdr:ext cx="762000" cy="259045"/>
    <xdr:sp macro="" textlink="">
      <xdr:nvSpPr>
        <xdr:cNvPr id="158" name="テキスト ボックス 157"/>
        <xdr:cNvSpPr txBox="1"/>
      </xdr:nvSpPr>
      <xdr:spPr>
        <a:xfrm>
          <a:off x="2844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9" name="楕円 158"/>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60" name="テキスト ボックス 159"/>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61" name="楕円 160"/>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19490</xdr:rowOff>
    </xdr:from>
    <xdr:ext cx="762000" cy="259045"/>
    <xdr:sp macro="" textlink="">
      <xdr:nvSpPr>
        <xdr:cNvPr id="162" name="テキスト ボックス 161"/>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公共施設の量や水準が高いため、運営にかかる経費がかかること、民間委託を積極的に活用していることから、物件費が高くなっている。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新型コロナウイルスワクチン接種に関する経費やパルテノン多摩の指定管理料などで物件費が増加した。また、人件費は経験年数の短い職員の増加等により減少した。今後も、持続可能な市政運営を維持するため「新生ＴＡＭＡ・行財政刷新プログラム」の取り組みを着実に実行するなど、経常経費の削減や運営方法の転換、職員の適正配置などにより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81705</xdr:rowOff>
    </xdr:from>
    <xdr:to>
      <xdr:col>23</xdr:col>
      <xdr:colOff>133350</xdr:colOff>
      <xdr:row>85</xdr:row>
      <xdr:rowOff>65089</xdr:rowOff>
    </xdr:to>
    <xdr:cxnSp macro="">
      <xdr:nvCxnSpPr>
        <xdr:cNvPr id="197" name="直線コネクタ 196"/>
        <xdr:cNvCxnSpPr/>
      </xdr:nvCxnSpPr>
      <xdr:spPr>
        <a:xfrm>
          <a:off x="4114800" y="14483505"/>
          <a:ext cx="838200" cy="1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25</xdr:rowOff>
    </xdr:from>
    <xdr:to>
      <xdr:col>19</xdr:col>
      <xdr:colOff>133350</xdr:colOff>
      <xdr:row>84</xdr:row>
      <xdr:rowOff>81705</xdr:rowOff>
    </xdr:to>
    <xdr:cxnSp macro="">
      <xdr:nvCxnSpPr>
        <xdr:cNvPr id="200" name="直線コネクタ 199"/>
        <xdr:cNvCxnSpPr/>
      </xdr:nvCxnSpPr>
      <xdr:spPr>
        <a:xfrm>
          <a:off x="3225800" y="14401825"/>
          <a:ext cx="889000" cy="8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19644</xdr:rowOff>
    </xdr:from>
    <xdr:to>
      <xdr:col>15</xdr:col>
      <xdr:colOff>82550</xdr:colOff>
      <xdr:row>84</xdr:row>
      <xdr:rowOff>25</xdr:rowOff>
    </xdr:to>
    <xdr:cxnSp macro="">
      <xdr:nvCxnSpPr>
        <xdr:cNvPr id="203" name="直線コネクタ 202"/>
        <xdr:cNvCxnSpPr/>
      </xdr:nvCxnSpPr>
      <xdr:spPr>
        <a:xfrm>
          <a:off x="2336800" y="14249994"/>
          <a:ext cx="889000" cy="1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144751</xdr:rowOff>
    </xdr:from>
    <xdr:to>
      <xdr:col>11</xdr:col>
      <xdr:colOff>31750</xdr:colOff>
      <xdr:row>83</xdr:row>
      <xdr:rowOff>19644</xdr:rowOff>
    </xdr:to>
    <xdr:cxnSp macro="">
      <xdr:nvCxnSpPr>
        <xdr:cNvPr id="206" name="直線コネクタ 205"/>
        <xdr:cNvCxnSpPr/>
      </xdr:nvCxnSpPr>
      <xdr:spPr>
        <a:xfrm>
          <a:off x="1447800" y="14203651"/>
          <a:ext cx="889000" cy="4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14289</xdr:rowOff>
    </xdr:from>
    <xdr:to>
      <xdr:col>23</xdr:col>
      <xdr:colOff>184150</xdr:colOff>
      <xdr:row>85</xdr:row>
      <xdr:rowOff>115889</xdr:rowOff>
    </xdr:to>
    <xdr:sp macro="" textlink="">
      <xdr:nvSpPr>
        <xdr:cNvPr id="216" name="楕円 215"/>
        <xdr:cNvSpPr/>
      </xdr:nvSpPr>
      <xdr:spPr>
        <a:xfrm>
          <a:off x="4902200" y="145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157816</xdr:rowOff>
    </xdr:from>
    <xdr:ext cx="762000" cy="259045"/>
    <xdr:sp macro="" textlink="">
      <xdr:nvSpPr>
        <xdr:cNvPr id="217" name="人件費・物件費等の状況該当値テキスト"/>
        <xdr:cNvSpPr txBox="1"/>
      </xdr:nvSpPr>
      <xdr:spPr>
        <a:xfrm>
          <a:off x="5041900" y="1455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30905</xdr:rowOff>
    </xdr:from>
    <xdr:to>
      <xdr:col>19</xdr:col>
      <xdr:colOff>184150</xdr:colOff>
      <xdr:row>84</xdr:row>
      <xdr:rowOff>132505</xdr:rowOff>
    </xdr:to>
    <xdr:sp macro="" textlink="">
      <xdr:nvSpPr>
        <xdr:cNvPr id="218" name="楕円 217"/>
        <xdr:cNvSpPr/>
      </xdr:nvSpPr>
      <xdr:spPr>
        <a:xfrm>
          <a:off x="4064000" y="144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117282</xdr:rowOff>
    </xdr:from>
    <xdr:ext cx="736600" cy="259045"/>
    <xdr:sp macro="" textlink="">
      <xdr:nvSpPr>
        <xdr:cNvPr id="219" name="テキスト ボックス 218"/>
        <xdr:cNvSpPr txBox="1"/>
      </xdr:nvSpPr>
      <xdr:spPr>
        <a:xfrm>
          <a:off x="3733800" y="1451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120675</xdr:rowOff>
    </xdr:from>
    <xdr:to>
      <xdr:col>15</xdr:col>
      <xdr:colOff>133350</xdr:colOff>
      <xdr:row>84</xdr:row>
      <xdr:rowOff>50825</xdr:rowOff>
    </xdr:to>
    <xdr:sp macro="" textlink="">
      <xdr:nvSpPr>
        <xdr:cNvPr id="220" name="楕円 219"/>
        <xdr:cNvSpPr/>
      </xdr:nvSpPr>
      <xdr:spPr>
        <a:xfrm>
          <a:off x="3175000" y="143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35602</xdr:rowOff>
    </xdr:from>
    <xdr:ext cx="762000" cy="259045"/>
    <xdr:sp macro="" textlink="">
      <xdr:nvSpPr>
        <xdr:cNvPr id="221" name="テキスト ボックス 220"/>
        <xdr:cNvSpPr txBox="1"/>
      </xdr:nvSpPr>
      <xdr:spPr>
        <a:xfrm>
          <a:off x="2844800" y="1443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140294</xdr:rowOff>
    </xdr:from>
    <xdr:to>
      <xdr:col>11</xdr:col>
      <xdr:colOff>82550</xdr:colOff>
      <xdr:row>83</xdr:row>
      <xdr:rowOff>70444</xdr:rowOff>
    </xdr:to>
    <xdr:sp macro="" textlink="">
      <xdr:nvSpPr>
        <xdr:cNvPr id="222" name="楕円 221"/>
        <xdr:cNvSpPr/>
      </xdr:nvSpPr>
      <xdr:spPr>
        <a:xfrm>
          <a:off x="2286000" y="141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55221</xdr:rowOff>
    </xdr:from>
    <xdr:ext cx="762000" cy="259045"/>
    <xdr:sp macro="" textlink="">
      <xdr:nvSpPr>
        <xdr:cNvPr id="223" name="テキスト ボックス 222"/>
        <xdr:cNvSpPr txBox="1"/>
      </xdr:nvSpPr>
      <xdr:spPr>
        <a:xfrm>
          <a:off x="1955800" y="1428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93951</xdr:rowOff>
    </xdr:from>
    <xdr:to>
      <xdr:col>7</xdr:col>
      <xdr:colOff>31750</xdr:colOff>
      <xdr:row>83</xdr:row>
      <xdr:rowOff>24101</xdr:rowOff>
    </xdr:to>
    <xdr:sp macro="" textlink="">
      <xdr:nvSpPr>
        <xdr:cNvPr id="224" name="楕円 223"/>
        <xdr:cNvSpPr/>
      </xdr:nvSpPr>
      <xdr:spPr>
        <a:xfrm>
          <a:off x="1397000" y="141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8878</xdr:rowOff>
    </xdr:from>
    <xdr:ext cx="762000" cy="259045"/>
    <xdr:sp macro="" textlink="">
      <xdr:nvSpPr>
        <xdr:cNvPr id="225" name="テキスト ボックス 224"/>
        <xdr:cNvSpPr txBox="1"/>
      </xdr:nvSpPr>
      <xdr:spPr>
        <a:xfrm>
          <a:off x="1066800" y="142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多摩市の給料表については、平成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東京都の給料表に準拠している。近年は、経験年数の短い職員が増えていること等により、ラスパイレス指数の数値はほぼ横ばい傾向にある。今後も東京都や国等の動向を踏まえ、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61" name="直線コネクタ 260"/>
        <xdr:cNvCxnSpPr/>
      </xdr:nvCxnSpPr>
      <xdr:spPr>
        <a:xfrm flipV="1">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4" name="直線コネクタ 263"/>
        <xdr:cNvCxnSpPr/>
      </xdr:nvCxnSpPr>
      <xdr:spPr>
        <a:xfrm>
          <a:off x="15290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7" name="直線コネクタ 266"/>
        <xdr:cNvCxnSpPr/>
      </xdr:nvCxnSpPr>
      <xdr:spPr>
        <a:xfrm flipV="1">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49893</xdr:rowOff>
    </xdr:to>
    <xdr:cxnSp macro="">
      <xdr:nvCxnSpPr>
        <xdr:cNvPr id="270" name="直線コネクタ 269"/>
        <xdr:cNvCxnSpPr/>
      </xdr:nvCxnSpPr>
      <xdr:spPr>
        <a:xfrm flipV="1">
          <a:off x="13512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73" name="フローチャート: 判断 272"/>
        <xdr:cNvSpPr/>
      </xdr:nvSpPr>
      <xdr:spPr>
        <a:xfrm>
          <a:off x="13462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74" name="テキスト ボックス 273"/>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5" name="テキスト ボックス 284"/>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平成２６年３月に「定員適正化計画」を策定し、行政運営の効率化による職員数の削減を目指し、取り組みを行ってきたが、職員数の削減はほぼ限界に達しており、これ以上の削減は難しい状況にある。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５年３月に職員の定年引上げを踏まえて計画の改定を行い、今後においては、情勢変化への臨機応変な対応や高度化する行政課題に的確な対応をするため、必要な行財政改革を行っていくと共に、限られた人財の力を組織の力としていく体制を作り、より効果的・効率的な人員配置を行い、定員の適正管理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26353</xdr:rowOff>
    </xdr:to>
    <xdr:cxnSp macro="">
      <xdr:nvCxnSpPr>
        <xdr:cNvPr id="324" name="直線コネクタ 323"/>
        <xdr:cNvCxnSpPr/>
      </xdr:nvCxnSpPr>
      <xdr:spPr>
        <a:xfrm>
          <a:off x="16179800" y="1065022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20320</xdr:rowOff>
    </xdr:to>
    <xdr:cxnSp macro="">
      <xdr:nvCxnSpPr>
        <xdr:cNvPr id="327" name="直線コネクタ 326"/>
        <xdr:cNvCxnSpPr/>
      </xdr:nvCxnSpPr>
      <xdr:spPr>
        <a:xfrm>
          <a:off x="15290800" y="106441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14288</xdr:rowOff>
    </xdr:from>
    <xdr:to>
      <xdr:col>72</xdr:col>
      <xdr:colOff>203200</xdr:colOff>
      <xdr:row>62</xdr:row>
      <xdr:rowOff>18309</xdr:rowOff>
    </xdr:to>
    <xdr:cxnSp macro="">
      <xdr:nvCxnSpPr>
        <xdr:cNvPr id="330" name="直線コネクタ 329"/>
        <xdr:cNvCxnSpPr/>
      </xdr:nvCxnSpPr>
      <xdr:spPr>
        <a:xfrm flipV="1">
          <a:off x="14401800" y="106441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18309</xdr:rowOff>
    </xdr:to>
    <xdr:cxnSp macro="">
      <xdr:nvCxnSpPr>
        <xdr:cNvPr id="333" name="直線コネクタ 332"/>
        <xdr:cNvCxnSpPr/>
      </xdr:nvCxnSpPr>
      <xdr:spPr>
        <a:xfrm>
          <a:off x="13512800" y="1063815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43" name="楕円 342"/>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163530</xdr:rowOff>
    </xdr:from>
    <xdr:ext cx="762000" cy="259045"/>
    <xdr:sp macro="" textlink="">
      <xdr:nvSpPr>
        <xdr:cNvPr id="344" name="定員管理の状況該当値テキスト"/>
        <xdr:cNvSpPr txBox="1"/>
      </xdr:nvSpPr>
      <xdr:spPr>
        <a:xfrm>
          <a:off x="17106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5" name="楕円 344"/>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81297</xdr:rowOff>
    </xdr:from>
    <xdr:ext cx="736600" cy="259045"/>
    <xdr:sp macro="" textlink="">
      <xdr:nvSpPr>
        <xdr:cNvPr id="346" name="テキスト ボックス 345"/>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47" name="楕円 346"/>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48" name="テキスト ボックス 34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138959</xdr:rowOff>
    </xdr:from>
    <xdr:to>
      <xdr:col>68</xdr:col>
      <xdr:colOff>203200</xdr:colOff>
      <xdr:row>62</xdr:row>
      <xdr:rowOff>69109</xdr:rowOff>
    </xdr:to>
    <xdr:sp macro="" textlink="">
      <xdr:nvSpPr>
        <xdr:cNvPr id="349" name="楕円 348"/>
        <xdr:cNvSpPr/>
      </xdr:nvSpPr>
      <xdr:spPr>
        <a:xfrm>
          <a:off x="14351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79286</xdr:rowOff>
    </xdr:from>
    <xdr:ext cx="762000" cy="259045"/>
    <xdr:sp macro="" textlink="">
      <xdr:nvSpPr>
        <xdr:cNvPr id="350" name="テキスト ボックス 349"/>
        <xdr:cNvSpPr txBox="1"/>
      </xdr:nvSpPr>
      <xdr:spPr>
        <a:xfrm>
          <a:off x="14020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51" name="楕円 350"/>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52" name="テキスト ボックス 351"/>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令和３年度に実施したパルテノン多摩の大規模改修事業に伴う起債の償還が令和４年度より開始されたこと等により、前年度に比べて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ポイント上昇したが、類似団体平均は引き続き下回る３．０％となっている。</a:t>
          </a:r>
        </a:p>
        <a:p>
          <a:r>
            <a:rPr kumimoji="1" lang="ja-JP" altLang="en-US" sz="1300">
              <a:latin typeface="ＭＳ Ｐゴシック" panose="020B0600070205080204" pitchFamily="50" charset="-128"/>
              <a:ea typeface="ＭＳ Ｐゴシック" panose="020B0600070205080204" pitchFamily="50" charset="-128"/>
            </a:rPr>
            <a:t>　今後、大型公共施設の更新に係る起債額が増加する見込みだが、緊急性、住民ニーズを的確に把握した事業の選択や基金等の活用により、起債に大きく頼ることのない財政運営に努める。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126093</xdr:rowOff>
    </xdr:to>
    <xdr:cxnSp macro="">
      <xdr:nvCxnSpPr>
        <xdr:cNvPr id="387" name="直線コネクタ 386"/>
        <xdr:cNvCxnSpPr/>
      </xdr:nvCxnSpPr>
      <xdr:spPr>
        <a:xfrm>
          <a:off x="16179800" y="68011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114602</xdr:rowOff>
    </xdr:to>
    <xdr:cxnSp macro="">
      <xdr:nvCxnSpPr>
        <xdr:cNvPr id="390" name="直線コネクタ 389"/>
        <xdr:cNvCxnSpPr/>
      </xdr:nvCxnSpPr>
      <xdr:spPr>
        <a:xfrm>
          <a:off x="15290800" y="66977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39</xdr:row>
      <xdr:rowOff>11188</xdr:rowOff>
    </xdr:to>
    <xdr:cxnSp macro="">
      <xdr:nvCxnSpPr>
        <xdr:cNvPr id="393" name="直線コネクタ 392"/>
        <xdr:cNvCxnSpPr/>
      </xdr:nvCxnSpPr>
      <xdr:spPr>
        <a:xfrm>
          <a:off x="14401800" y="66517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136676</xdr:rowOff>
    </xdr:to>
    <xdr:cxnSp macro="">
      <xdr:nvCxnSpPr>
        <xdr:cNvPr id="396" name="直線コネクタ 395"/>
        <xdr:cNvCxnSpPr/>
      </xdr:nvCxnSpPr>
      <xdr:spPr>
        <a:xfrm>
          <a:off x="13512800" y="65368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6" name="楕円 405"/>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7"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8" name="楕円 407"/>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9" name="テキスト ボックス 408"/>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10" name="楕円 409"/>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11" name="テキスト ボックス 410"/>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2" name="楕円 411"/>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3" name="テキスト ボックス 412"/>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4" name="楕円 413"/>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5" name="テキスト ボックス 414"/>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a:t>
          </a:r>
          <a:r>
            <a:rPr kumimoji="1" lang="en-US" altLang="ja-JP" sz="1300">
              <a:latin typeface="ＭＳ Ｐゴシック" panose="020B0600070205080204" pitchFamily="50" charset="-128"/>
              <a:ea typeface="ＭＳ Ｐゴシック" panose="020B0600070205080204" pitchFamily="50" charset="-128"/>
            </a:rPr>
            <a:t>19,447,405</a:t>
          </a:r>
          <a:r>
            <a:rPr kumimoji="1" lang="ja-JP" altLang="en-US" sz="1300">
              <a:latin typeface="ＭＳ Ｐゴシック" panose="020B0600070205080204" pitchFamily="50" charset="-128"/>
              <a:ea typeface="ＭＳ Ｐゴシック" panose="020B0600070205080204" pitchFamily="50" charset="-128"/>
            </a:rPr>
            <a:t>千円に対し、控除される充当可能財源等が</a:t>
          </a:r>
          <a:r>
            <a:rPr kumimoji="1" lang="en-US" altLang="ja-JP" sz="1300">
              <a:latin typeface="ＭＳ Ｐゴシック" panose="020B0600070205080204" pitchFamily="50" charset="-128"/>
              <a:ea typeface="ＭＳ Ｐゴシック" panose="020B0600070205080204" pitchFamily="50" charset="-128"/>
            </a:rPr>
            <a:t>28,316,256</a:t>
          </a:r>
          <a:r>
            <a:rPr kumimoji="1" lang="ja-JP" altLang="en-US" sz="1300">
              <a:latin typeface="ＭＳ Ｐゴシック" panose="020B0600070205080204" pitchFamily="50" charset="-128"/>
              <a:ea typeface="ＭＳ Ｐゴシック" panose="020B0600070205080204" pitchFamily="50" charset="-128"/>
            </a:rPr>
            <a:t>千円となり、将来負担比率は生じていない。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前年度と比較して、中央図書館整備工事の起債などで地方債現在高が増加したことにより、将来負担額は増加した。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また、この工事の財源として都市計画基金を取り崩したことにより、充当可能財源等のうち充当可能基金額は減少した。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148,210
145,152
21.01
70,461,673
67,825,905
2,485,054
32,000,535
16,038,098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ポイント改善した。これは、経験年数の短い職員の増加等により人件費が減少したためである。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引き続き、東京都や国等の動向を踏まえ、給与水準の適正化に取り組んでいく。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24130</xdr:rowOff>
    </xdr:to>
    <xdr:cxnSp macro="">
      <xdr:nvCxnSpPr>
        <xdr:cNvPr id="64" name="直線コネクタ 63"/>
        <xdr:cNvCxnSpPr/>
      </xdr:nvCxnSpPr>
      <xdr:spPr>
        <a:xfrm flipV="1">
          <a:off x="3987800" y="6294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88138</xdr:rowOff>
    </xdr:to>
    <xdr:cxnSp macro="">
      <xdr:nvCxnSpPr>
        <xdr:cNvPr id="67" name="直線コネクタ 66"/>
        <xdr:cNvCxnSpPr/>
      </xdr:nvCxnSpPr>
      <xdr:spPr>
        <a:xfrm flipV="1">
          <a:off x="3098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170434</xdr:rowOff>
    </xdr:to>
    <xdr:cxnSp macro="">
      <xdr:nvCxnSpPr>
        <xdr:cNvPr id="70" name="直線コネクタ 69"/>
        <xdr:cNvCxnSpPr/>
      </xdr:nvCxnSpPr>
      <xdr:spPr>
        <a:xfrm flipV="1">
          <a:off x="2209800" y="6431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53848</xdr:rowOff>
    </xdr:to>
    <xdr:cxnSp macro="">
      <xdr:nvCxnSpPr>
        <xdr:cNvPr id="73" name="直線コネクタ 72"/>
        <xdr:cNvCxnSpPr/>
      </xdr:nvCxnSpPr>
      <xdr:spPr>
        <a:xfrm flipV="1">
          <a:off x="1320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88" name="テキスト ボックス 87"/>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59961</xdr:rowOff>
    </xdr:from>
    <xdr:ext cx="762000" cy="259045"/>
    <xdr:sp macro="" textlink="">
      <xdr:nvSpPr>
        <xdr:cNvPr id="90" name="テキスト ボックス 89"/>
        <xdr:cNvSpPr txBox="1"/>
      </xdr:nvSpPr>
      <xdr:spPr>
        <a:xfrm>
          <a:off x="1828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摩ニュータウンの開発により高い水準で整備した公共施設が多く、その維持管理や運営のために類似団体に比べ、物件費が高くなっている。また、近年は民間委託化などにより委託料が増加傾向にある。令和４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ポイント悪化しており、事業手法等の見直しを進め、経常経費の削減を図る。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4536</xdr:rowOff>
    </xdr:from>
    <xdr:to>
      <xdr:col>82</xdr:col>
      <xdr:colOff>107950</xdr:colOff>
      <xdr:row>22</xdr:row>
      <xdr:rowOff>72572</xdr:rowOff>
    </xdr:to>
    <xdr:cxnSp macro="">
      <xdr:nvCxnSpPr>
        <xdr:cNvPr id="127" name="直線コネクタ 126"/>
        <xdr:cNvCxnSpPr/>
      </xdr:nvCxnSpPr>
      <xdr:spPr>
        <a:xfrm>
          <a:off x="15671800" y="3604986"/>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4536</xdr:rowOff>
    </xdr:from>
    <xdr:to>
      <xdr:col>78</xdr:col>
      <xdr:colOff>69850</xdr:colOff>
      <xdr:row>21</xdr:row>
      <xdr:rowOff>58964</xdr:rowOff>
    </xdr:to>
    <xdr:cxnSp macro="">
      <xdr:nvCxnSpPr>
        <xdr:cNvPr id="130" name="直線コネクタ 129"/>
        <xdr:cNvCxnSpPr/>
      </xdr:nvCxnSpPr>
      <xdr:spPr>
        <a:xfrm flipV="1">
          <a:off x="14782800" y="3604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58964</xdr:rowOff>
    </xdr:from>
    <xdr:to>
      <xdr:col>73</xdr:col>
      <xdr:colOff>180975</xdr:colOff>
      <xdr:row>22</xdr:row>
      <xdr:rowOff>94343</xdr:rowOff>
    </xdr:to>
    <xdr:cxnSp macro="">
      <xdr:nvCxnSpPr>
        <xdr:cNvPr id="133" name="直線コネクタ 132"/>
        <xdr:cNvCxnSpPr/>
      </xdr:nvCxnSpPr>
      <xdr:spPr>
        <a:xfrm flipV="1">
          <a:off x="13893800" y="36594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135164</xdr:rowOff>
    </xdr:from>
    <xdr:to>
      <xdr:col>69</xdr:col>
      <xdr:colOff>92075</xdr:colOff>
      <xdr:row>22</xdr:row>
      <xdr:rowOff>94343</xdr:rowOff>
    </xdr:to>
    <xdr:cxnSp macro="">
      <xdr:nvCxnSpPr>
        <xdr:cNvPr id="136" name="直線コネクタ 135"/>
        <xdr:cNvCxnSpPr/>
      </xdr:nvCxnSpPr>
      <xdr:spPr>
        <a:xfrm>
          <a:off x="13004800" y="3735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21772</xdr:rowOff>
    </xdr:from>
    <xdr:to>
      <xdr:col>82</xdr:col>
      <xdr:colOff>158750</xdr:colOff>
      <xdr:row>22</xdr:row>
      <xdr:rowOff>123372</xdr:rowOff>
    </xdr:to>
    <xdr:sp macro="" textlink="">
      <xdr:nvSpPr>
        <xdr:cNvPr id="146" name="楕円 145"/>
        <xdr:cNvSpPr/>
      </xdr:nvSpPr>
      <xdr:spPr>
        <a:xfrm>
          <a:off x="16459200" y="37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101799</xdr:rowOff>
    </xdr:from>
    <xdr:ext cx="762000" cy="259045"/>
    <xdr:sp macro="" textlink="">
      <xdr:nvSpPr>
        <xdr:cNvPr id="147" name="物件費該当値テキスト"/>
        <xdr:cNvSpPr txBox="1"/>
      </xdr:nvSpPr>
      <xdr:spPr>
        <a:xfrm>
          <a:off x="16598900" y="3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48" name="楕円 147"/>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49" name="テキスト ボックス 148"/>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8164</xdr:rowOff>
    </xdr:from>
    <xdr:to>
      <xdr:col>74</xdr:col>
      <xdr:colOff>31750</xdr:colOff>
      <xdr:row>21</xdr:row>
      <xdr:rowOff>109764</xdr:rowOff>
    </xdr:to>
    <xdr:sp macro="" textlink="">
      <xdr:nvSpPr>
        <xdr:cNvPr id="150" name="楕円 149"/>
        <xdr:cNvSpPr/>
      </xdr:nvSpPr>
      <xdr:spPr>
        <a:xfrm>
          <a:off x="147320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94541</xdr:rowOff>
    </xdr:from>
    <xdr:ext cx="762000" cy="259045"/>
    <xdr:sp macro="" textlink="">
      <xdr:nvSpPr>
        <xdr:cNvPr id="151" name="テキスト ボックス 150"/>
        <xdr:cNvSpPr txBox="1"/>
      </xdr:nvSpPr>
      <xdr:spPr>
        <a:xfrm>
          <a:off x="14401800" y="369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43543</xdr:rowOff>
    </xdr:from>
    <xdr:to>
      <xdr:col>69</xdr:col>
      <xdr:colOff>142875</xdr:colOff>
      <xdr:row>22</xdr:row>
      <xdr:rowOff>145143</xdr:rowOff>
    </xdr:to>
    <xdr:sp macro="" textlink="">
      <xdr:nvSpPr>
        <xdr:cNvPr id="152" name="楕円 151"/>
        <xdr:cNvSpPr/>
      </xdr:nvSpPr>
      <xdr:spPr>
        <a:xfrm>
          <a:off x="13843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129920</xdr:rowOff>
    </xdr:from>
    <xdr:ext cx="762000" cy="259045"/>
    <xdr:sp macro="" textlink="">
      <xdr:nvSpPr>
        <xdr:cNvPr id="153" name="テキスト ボックス 152"/>
        <xdr:cNvSpPr txBox="1"/>
      </xdr:nvSpPr>
      <xdr:spPr>
        <a:xfrm>
          <a:off x="13512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84364</xdr:rowOff>
    </xdr:from>
    <xdr:to>
      <xdr:col>65</xdr:col>
      <xdr:colOff>53975</xdr:colOff>
      <xdr:row>22</xdr:row>
      <xdr:rowOff>14514</xdr:rowOff>
    </xdr:to>
    <xdr:sp macro="" textlink="">
      <xdr:nvSpPr>
        <xdr:cNvPr id="154" name="楕円 153"/>
        <xdr:cNvSpPr/>
      </xdr:nvSpPr>
      <xdr:spPr>
        <a:xfrm>
          <a:off x="129540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170741</xdr:rowOff>
    </xdr:from>
    <xdr:ext cx="762000" cy="259045"/>
    <xdr:sp macro="" textlink="">
      <xdr:nvSpPr>
        <xdr:cNvPr id="155" name="テキスト ボックス 154"/>
        <xdr:cNvSpPr txBox="1"/>
      </xdr:nvSpPr>
      <xdr:spPr>
        <a:xfrm>
          <a:off x="12623800" y="377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令和４年度は、前年度と同水準となっている。しかし、実質的に障害者福祉費や生活保護費等の扶助費は依然として増加傾向にある。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73660</xdr:rowOff>
    </xdr:to>
    <xdr:cxnSp macro="">
      <xdr:nvCxnSpPr>
        <xdr:cNvPr id="188" name="直線コネクタ 187"/>
        <xdr:cNvCxnSpPr/>
      </xdr:nvCxnSpPr>
      <xdr:spPr>
        <a:xfrm flipV="1">
          <a:off x="3987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73660</xdr:rowOff>
    </xdr:to>
    <xdr:cxnSp macro="">
      <xdr:nvCxnSpPr>
        <xdr:cNvPr id="191" name="直線コネクタ 190"/>
        <xdr:cNvCxnSpPr/>
      </xdr:nvCxnSpPr>
      <xdr:spPr>
        <a:xfrm>
          <a:off x="3098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66040</xdr:rowOff>
    </xdr:to>
    <xdr:cxnSp macro="">
      <xdr:nvCxnSpPr>
        <xdr:cNvPr id="194" name="直線コネクタ 193"/>
        <xdr:cNvCxnSpPr/>
      </xdr:nvCxnSpPr>
      <xdr:spPr>
        <a:xfrm>
          <a:off x="2209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81280</xdr:rowOff>
    </xdr:to>
    <xdr:cxnSp macro="">
      <xdr:nvCxnSpPr>
        <xdr:cNvPr id="197" name="直線コネクタ 196"/>
        <xdr:cNvCxnSpPr/>
      </xdr:nvCxnSpPr>
      <xdr:spPr>
        <a:xfrm flipV="1">
          <a:off x="1320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22860</xdr:rowOff>
    </xdr:from>
    <xdr:to>
      <xdr:col>20</xdr:col>
      <xdr:colOff>38100</xdr:colOff>
      <xdr:row>56</xdr:row>
      <xdr:rowOff>124460</xdr:rowOff>
    </xdr:to>
    <xdr:sp macro="" textlink="">
      <xdr:nvSpPr>
        <xdr:cNvPr id="209" name="楕円 208"/>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134637</xdr:rowOff>
    </xdr:from>
    <xdr:ext cx="736600" cy="259045"/>
    <xdr:sp macro="" textlink="">
      <xdr:nvSpPr>
        <xdr:cNvPr id="210" name="テキスト ボックス 209"/>
        <xdr:cNvSpPr txBox="1"/>
      </xdr:nvSpPr>
      <xdr:spPr>
        <a:xfrm>
          <a:off x="3606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1" name="楕円 210"/>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127017</xdr:rowOff>
    </xdr:from>
    <xdr:ext cx="762000" cy="259045"/>
    <xdr:sp macro="" textlink="">
      <xdr:nvSpPr>
        <xdr:cNvPr id="212" name="テキスト ボックス 211"/>
        <xdr:cNvSpPr txBox="1"/>
      </xdr:nvSpPr>
      <xdr:spPr>
        <a:xfrm>
          <a:off x="2717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xdr:rowOff>
    </xdr:from>
    <xdr:to>
      <xdr:col>11</xdr:col>
      <xdr:colOff>60325</xdr:colOff>
      <xdr:row>56</xdr:row>
      <xdr:rowOff>116840</xdr:rowOff>
    </xdr:to>
    <xdr:sp macro="" textlink="">
      <xdr:nvSpPr>
        <xdr:cNvPr id="213" name="楕円 212"/>
        <xdr:cNvSpPr/>
      </xdr:nvSpPr>
      <xdr:spPr>
        <a:xfrm>
          <a:off x="2159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127017</xdr:rowOff>
    </xdr:from>
    <xdr:ext cx="762000" cy="259045"/>
    <xdr:sp macro="" textlink="">
      <xdr:nvSpPr>
        <xdr:cNvPr id="214" name="テキスト ボックス 213"/>
        <xdr:cNvSpPr txBox="1"/>
      </xdr:nvSpPr>
      <xdr:spPr>
        <a:xfrm>
          <a:off x="1828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6" name="テキスト ボックス 215"/>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その他に係る経常収支比率は類似団体平均を下回っている。平成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年度は下水道特別会計への繰出金が下水道事業会計への移行に伴い補助費になったことなどで数値が改善したが、平成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年度以降は各特別会計への繰出金が高齢化等により増加したことで分子である経常経費充当一般財源が増加し、令和３年度を除き数値が悪化している。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56243</xdr:rowOff>
    </xdr:to>
    <xdr:cxnSp macro="">
      <xdr:nvCxnSpPr>
        <xdr:cNvPr id="251" name="直線コネクタ 250"/>
        <xdr:cNvCxnSpPr/>
      </xdr:nvCxnSpPr>
      <xdr:spPr>
        <a:xfrm>
          <a:off x="15671800" y="9624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45357</xdr:rowOff>
    </xdr:to>
    <xdr:cxnSp macro="">
      <xdr:nvCxnSpPr>
        <xdr:cNvPr id="254" name="直線コネクタ 253"/>
        <xdr:cNvCxnSpPr/>
      </xdr:nvCxnSpPr>
      <xdr:spPr>
        <a:xfrm flipV="1">
          <a:off x="14782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45357</xdr:rowOff>
    </xdr:to>
    <xdr:cxnSp macro="">
      <xdr:nvCxnSpPr>
        <xdr:cNvPr id="257" name="直線コネクタ 256"/>
        <xdr:cNvCxnSpPr/>
      </xdr:nvCxnSpPr>
      <xdr:spPr>
        <a:xfrm>
          <a:off x="13893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12700</xdr:rowOff>
    </xdr:to>
    <xdr:cxnSp macro="">
      <xdr:nvCxnSpPr>
        <xdr:cNvPr id="260" name="直線コネクタ 259"/>
        <xdr:cNvCxnSpPr/>
      </xdr:nvCxnSpPr>
      <xdr:spPr>
        <a:xfrm>
          <a:off x="13004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0" name="楕円 269"/>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1"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2" name="楕円 271"/>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3" name="テキスト ボックス 272"/>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4" name="楕円 273"/>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5" name="テキスト ボックス 274"/>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補助費等の多くは消防やごみなどの負担金や、下水道事業会計への繰出金といった、安全で衛生的な市民生活に不可欠な支出が占めており、それ以外の補助金も、公益性が高く、短期間で大幅に削減するのは難しいが見直し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149860</xdr:rowOff>
    </xdr:to>
    <xdr:cxnSp macro="">
      <xdr:nvCxnSpPr>
        <xdr:cNvPr id="310" name="直線コネクタ 309"/>
        <xdr:cNvCxnSpPr/>
      </xdr:nvCxnSpPr>
      <xdr:spPr>
        <a:xfrm flipV="1">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159004</xdr:rowOff>
    </xdr:to>
    <xdr:cxnSp macro="">
      <xdr:nvCxnSpPr>
        <xdr:cNvPr id="313" name="直線コネクタ 312"/>
        <xdr:cNvCxnSpPr/>
      </xdr:nvCxnSpPr>
      <xdr:spPr>
        <a:xfrm flipV="1">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60706</xdr:rowOff>
    </xdr:to>
    <xdr:cxnSp macro="">
      <xdr:nvCxnSpPr>
        <xdr:cNvPr id="316" name="直線コネクタ 315"/>
        <xdr:cNvCxnSpPr/>
      </xdr:nvCxnSpPr>
      <xdr:spPr>
        <a:xfrm flipV="1">
          <a:off x="13893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9" name="直線コネクタ 318"/>
        <xdr:cNvCxnSpPr/>
      </xdr:nvCxnSpPr>
      <xdr:spPr>
        <a:xfrm flipV="1">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0"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1" name="楕円 330"/>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2" name="テキスト ボックス 33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3" name="楕円 33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4" name="テキスト ボックス 333"/>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5" name="楕円 334"/>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6" name="テキスト ボックス 335"/>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7" name="楕円 336"/>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8" name="テキスト ボックス 337"/>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多摩ニュータウン整備期に借り入れた大規模な債務の償還が進んでいることに加え、新規の地方債の発行抑制などにより、依然として低い水準にある。令和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年度は、令和３年度に実施したパルテノン多摩の大規模改修事業に伴う起債の償還が令和４年度より開始されたこと等により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今後数年は同水準で推移するものの、大型公共施設の更新に係る起債の償還が始まると、公債費の割合は上昇する見込みである。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92710</xdr:rowOff>
    </xdr:to>
    <xdr:cxnSp macro="">
      <xdr:nvCxnSpPr>
        <xdr:cNvPr id="371" name="直線コネクタ 370"/>
        <xdr:cNvCxnSpPr/>
      </xdr:nvCxnSpPr>
      <xdr:spPr>
        <a:xfrm>
          <a:off x="3987800" y="12547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62230</xdr:rowOff>
    </xdr:to>
    <xdr:cxnSp macro="">
      <xdr:nvCxnSpPr>
        <xdr:cNvPr id="374" name="直線コネクタ 373"/>
        <xdr:cNvCxnSpPr/>
      </xdr:nvCxnSpPr>
      <xdr:spPr>
        <a:xfrm flipV="1">
          <a:off x="3098800" y="12547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62230</xdr:rowOff>
    </xdr:to>
    <xdr:cxnSp macro="">
      <xdr:nvCxnSpPr>
        <xdr:cNvPr id="377" name="直線コネクタ 376"/>
        <xdr:cNvCxnSpPr/>
      </xdr:nvCxnSpPr>
      <xdr:spPr>
        <a:xfrm>
          <a:off x="2209800" y="12578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62230</xdr:rowOff>
    </xdr:from>
    <xdr:to>
      <xdr:col>11</xdr:col>
      <xdr:colOff>9525</xdr:colOff>
      <xdr:row>73</xdr:row>
      <xdr:rowOff>77470</xdr:rowOff>
    </xdr:to>
    <xdr:cxnSp macro="">
      <xdr:nvCxnSpPr>
        <xdr:cNvPr id="380" name="直線コネクタ 379"/>
        <xdr:cNvCxnSpPr/>
      </xdr:nvCxnSpPr>
      <xdr:spPr>
        <a:xfrm flipV="1">
          <a:off x="1320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90" name="楕円 389"/>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1" name="公債費該当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92" name="楕円 391"/>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93" name="テキスト ボックス 392"/>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94" name="楕円 393"/>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95" name="テキスト ボックス 394"/>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11430</xdr:rowOff>
    </xdr:from>
    <xdr:to>
      <xdr:col>11</xdr:col>
      <xdr:colOff>60325</xdr:colOff>
      <xdr:row>73</xdr:row>
      <xdr:rowOff>113030</xdr:rowOff>
    </xdr:to>
    <xdr:sp macro="" textlink="">
      <xdr:nvSpPr>
        <xdr:cNvPr id="396" name="楕円 395"/>
        <xdr:cNvSpPr/>
      </xdr:nvSpPr>
      <xdr:spPr>
        <a:xfrm>
          <a:off x="2159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123207</xdr:rowOff>
    </xdr:from>
    <xdr:ext cx="762000" cy="259045"/>
    <xdr:sp macro="" textlink="">
      <xdr:nvSpPr>
        <xdr:cNvPr id="397" name="テキスト ボックス 396"/>
        <xdr:cNvSpPr txBox="1"/>
      </xdr:nvSpPr>
      <xdr:spPr>
        <a:xfrm>
          <a:off x="1828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26670</xdr:rowOff>
    </xdr:from>
    <xdr:to>
      <xdr:col>6</xdr:col>
      <xdr:colOff>171450</xdr:colOff>
      <xdr:row>73</xdr:row>
      <xdr:rowOff>128270</xdr:rowOff>
    </xdr:to>
    <xdr:sp macro="" textlink="">
      <xdr:nvSpPr>
        <xdr:cNvPr id="398" name="楕円 397"/>
        <xdr:cNvSpPr/>
      </xdr:nvSpPr>
      <xdr:spPr>
        <a:xfrm>
          <a:off x="1270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138447</xdr:rowOff>
    </xdr:from>
    <xdr:ext cx="762000" cy="259045"/>
    <xdr:sp macro="" textlink="">
      <xdr:nvSpPr>
        <xdr:cNvPr id="399" name="テキスト ボックス 398"/>
        <xdr:cNvSpPr txBox="1"/>
      </xdr:nvSpPr>
      <xdr:spPr>
        <a:xfrm>
          <a:off x="939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ポイント増加し、東京都平均と全国平均を上回った。物件費の増が主な要因である。</a:t>
          </a:r>
        </a:p>
        <a:p>
          <a:r>
            <a:rPr kumimoji="1" lang="ja-JP" altLang="en-US" sz="1300">
              <a:latin typeface="ＭＳ Ｐゴシック" panose="020B0600070205080204" pitchFamily="50" charset="-128"/>
              <a:ea typeface="ＭＳ Ｐゴシック" panose="020B0600070205080204" pitchFamily="50" charset="-128"/>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138430</xdr:rowOff>
    </xdr:to>
    <xdr:cxnSp macro="">
      <xdr:nvCxnSpPr>
        <xdr:cNvPr id="432" name="直線コネクタ 431"/>
        <xdr:cNvCxnSpPr/>
      </xdr:nvCxnSpPr>
      <xdr:spPr>
        <a:xfrm>
          <a:off x="15671800" y="1327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5080</xdr:rowOff>
    </xdr:to>
    <xdr:cxnSp macro="">
      <xdr:nvCxnSpPr>
        <xdr:cNvPr id="435" name="直線コネクタ 434"/>
        <xdr:cNvCxnSpPr/>
      </xdr:nvCxnSpPr>
      <xdr:spPr>
        <a:xfrm flipV="1">
          <a:off x="14782800" y="13271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79</xdr:row>
      <xdr:rowOff>85089</xdr:rowOff>
    </xdr:to>
    <xdr:cxnSp macro="">
      <xdr:nvCxnSpPr>
        <xdr:cNvPr id="438" name="直線コネクタ 437"/>
        <xdr:cNvCxnSpPr/>
      </xdr:nvCxnSpPr>
      <xdr:spPr>
        <a:xfrm flipV="1">
          <a:off x="13893800" y="133781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85089</xdr:rowOff>
    </xdr:to>
    <xdr:cxnSp macro="">
      <xdr:nvCxnSpPr>
        <xdr:cNvPr id="441" name="直線コネクタ 440"/>
        <xdr:cNvCxnSpPr/>
      </xdr:nvCxnSpPr>
      <xdr:spPr>
        <a:xfrm>
          <a:off x="13004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1" name="楕円 450"/>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2"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3" name="楕円 45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4" name="テキスト ボックス 453"/>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55" name="楕円 454"/>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56" name="テキスト ボックス 455"/>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57" name="楕円 456"/>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58" name="テキスト ボックス 457"/>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9" name="楕円 458"/>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0" name="テキスト ボックス 459"/>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124447</xdr:rowOff>
    </xdr:from>
    <xdr:to>
      <xdr:col>29</xdr:col>
      <xdr:colOff>127000</xdr:colOff>
      <xdr:row>17</xdr:row>
      <xdr:rowOff>139878</xdr:rowOff>
    </xdr:to>
    <xdr:cxnSp macro="">
      <xdr:nvCxnSpPr>
        <xdr:cNvPr id="48" name="直線コネクタ 47"/>
        <xdr:cNvCxnSpPr/>
      </xdr:nvCxnSpPr>
      <xdr:spPr bwMode="auto">
        <a:xfrm>
          <a:off x="5003800" y="3086722"/>
          <a:ext cx="6477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116949</xdr:rowOff>
    </xdr:from>
    <xdr:to>
      <xdr:col>26</xdr:col>
      <xdr:colOff>50800</xdr:colOff>
      <xdr:row>17</xdr:row>
      <xdr:rowOff>124447</xdr:rowOff>
    </xdr:to>
    <xdr:cxnSp macro="">
      <xdr:nvCxnSpPr>
        <xdr:cNvPr id="51" name="直線コネクタ 50"/>
        <xdr:cNvCxnSpPr/>
      </xdr:nvCxnSpPr>
      <xdr:spPr bwMode="auto">
        <a:xfrm>
          <a:off x="4305300" y="3079224"/>
          <a:ext cx="698500" cy="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116949</xdr:rowOff>
    </xdr:from>
    <xdr:to>
      <xdr:col>22</xdr:col>
      <xdr:colOff>114300</xdr:colOff>
      <xdr:row>17</xdr:row>
      <xdr:rowOff>132677</xdr:rowOff>
    </xdr:to>
    <xdr:cxnSp macro="">
      <xdr:nvCxnSpPr>
        <xdr:cNvPr id="54" name="直線コネクタ 53"/>
        <xdr:cNvCxnSpPr/>
      </xdr:nvCxnSpPr>
      <xdr:spPr bwMode="auto">
        <a:xfrm flipV="1">
          <a:off x="3606800" y="3079224"/>
          <a:ext cx="698500" cy="1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131214</xdr:rowOff>
    </xdr:from>
    <xdr:to>
      <xdr:col>18</xdr:col>
      <xdr:colOff>177800</xdr:colOff>
      <xdr:row>17</xdr:row>
      <xdr:rowOff>132677</xdr:rowOff>
    </xdr:to>
    <xdr:cxnSp macro="">
      <xdr:nvCxnSpPr>
        <xdr:cNvPr id="57" name="直線コネクタ 56"/>
        <xdr:cNvCxnSpPr/>
      </xdr:nvCxnSpPr>
      <xdr:spPr bwMode="auto">
        <a:xfrm>
          <a:off x="2908300" y="3093489"/>
          <a:ext cx="698500" cy="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89078</xdr:rowOff>
    </xdr:from>
    <xdr:to>
      <xdr:col>29</xdr:col>
      <xdr:colOff>177800</xdr:colOff>
      <xdr:row>18</xdr:row>
      <xdr:rowOff>19228</xdr:rowOff>
    </xdr:to>
    <xdr:sp macro="" textlink="">
      <xdr:nvSpPr>
        <xdr:cNvPr id="67" name="楕円 66"/>
        <xdr:cNvSpPr/>
      </xdr:nvSpPr>
      <xdr:spPr bwMode="auto">
        <a:xfrm>
          <a:off x="5600700" y="305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61155</xdr:rowOff>
    </xdr:from>
    <xdr:ext cx="762000" cy="259045"/>
    <xdr:sp macro="" textlink="">
      <xdr:nvSpPr>
        <xdr:cNvPr id="68" name="人口1人当たり決算額の推移該当値テキスト130"/>
        <xdr:cNvSpPr txBox="1"/>
      </xdr:nvSpPr>
      <xdr:spPr>
        <a:xfrm>
          <a:off x="5740400" y="30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73647</xdr:rowOff>
    </xdr:from>
    <xdr:to>
      <xdr:col>26</xdr:col>
      <xdr:colOff>101600</xdr:colOff>
      <xdr:row>18</xdr:row>
      <xdr:rowOff>3797</xdr:rowOff>
    </xdr:to>
    <xdr:sp macro="" textlink="">
      <xdr:nvSpPr>
        <xdr:cNvPr id="69" name="楕円 68"/>
        <xdr:cNvSpPr/>
      </xdr:nvSpPr>
      <xdr:spPr bwMode="auto">
        <a:xfrm>
          <a:off x="4953000" y="303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160024</xdr:rowOff>
    </xdr:from>
    <xdr:ext cx="736600" cy="259045"/>
    <xdr:sp macro="" textlink="">
      <xdr:nvSpPr>
        <xdr:cNvPr id="70" name="テキスト ボックス 69"/>
        <xdr:cNvSpPr txBox="1"/>
      </xdr:nvSpPr>
      <xdr:spPr>
        <a:xfrm>
          <a:off x="4622800" y="312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66149</xdr:rowOff>
    </xdr:from>
    <xdr:to>
      <xdr:col>22</xdr:col>
      <xdr:colOff>165100</xdr:colOff>
      <xdr:row>17</xdr:row>
      <xdr:rowOff>167749</xdr:rowOff>
    </xdr:to>
    <xdr:sp macro="" textlink="">
      <xdr:nvSpPr>
        <xdr:cNvPr id="71" name="楕円 70"/>
        <xdr:cNvSpPr/>
      </xdr:nvSpPr>
      <xdr:spPr bwMode="auto">
        <a:xfrm>
          <a:off x="4254500" y="302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152526</xdr:rowOff>
    </xdr:from>
    <xdr:ext cx="762000" cy="259045"/>
    <xdr:sp macro="" textlink="">
      <xdr:nvSpPr>
        <xdr:cNvPr id="72" name="テキスト ボックス 71"/>
        <xdr:cNvSpPr txBox="1"/>
      </xdr:nvSpPr>
      <xdr:spPr>
        <a:xfrm>
          <a:off x="3924300" y="311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81877</xdr:rowOff>
    </xdr:from>
    <xdr:to>
      <xdr:col>19</xdr:col>
      <xdr:colOff>38100</xdr:colOff>
      <xdr:row>18</xdr:row>
      <xdr:rowOff>12027</xdr:rowOff>
    </xdr:to>
    <xdr:sp macro="" textlink="">
      <xdr:nvSpPr>
        <xdr:cNvPr id="73" name="楕円 72"/>
        <xdr:cNvSpPr/>
      </xdr:nvSpPr>
      <xdr:spPr bwMode="auto">
        <a:xfrm>
          <a:off x="3556000" y="304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168254</xdr:rowOff>
    </xdr:from>
    <xdr:ext cx="762000" cy="259045"/>
    <xdr:sp macro="" textlink="">
      <xdr:nvSpPr>
        <xdr:cNvPr id="74" name="テキスト ボックス 73"/>
        <xdr:cNvSpPr txBox="1"/>
      </xdr:nvSpPr>
      <xdr:spPr>
        <a:xfrm>
          <a:off x="3225800" y="313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80414</xdr:rowOff>
    </xdr:from>
    <xdr:to>
      <xdr:col>15</xdr:col>
      <xdr:colOff>101600</xdr:colOff>
      <xdr:row>18</xdr:row>
      <xdr:rowOff>10564</xdr:rowOff>
    </xdr:to>
    <xdr:sp macro="" textlink="">
      <xdr:nvSpPr>
        <xdr:cNvPr id="75" name="楕円 74"/>
        <xdr:cNvSpPr/>
      </xdr:nvSpPr>
      <xdr:spPr bwMode="auto">
        <a:xfrm>
          <a:off x="2857500" y="304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166791</xdr:rowOff>
    </xdr:from>
    <xdr:ext cx="762000" cy="259045"/>
    <xdr:sp macro="" textlink="">
      <xdr:nvSpPr>
        <xdr:cNvPr id="76" name="テキスト ボックス 75"/>
        <xdr:cNvSpPr txBox="1"/>
      </xdr:nvSpPr>
      <xdr:spPr>
        <a:xfrm>
          <a:off x="2527300" y="312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279209</xdr:rowOff>
    </xdr:from>
    <xdr:to>
      <xdr:col>29</xdr:col>
      <xdr:colOff>127000</xdr:colOff>
      <xdr:row>35</xdr:row>
      <xdr:rowOff>281724</xdr:rowOff>
    </xdr:to>
    <xdr:cxnSp macro="">
      <xdr:nvCxnSpPr>
        <xdr:cNvPr id="109" name="直線コネクタ 108"/>
        <xdr:cNvCxnSpPr/>
      </xdr:nvCxnSpPr>
      <xdr:spPr bwMode="auto">
        <a:xfrm flipV="1">
          <a:off x="5003800" y="6889559"/>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281724</xdr:rowOff>
    </xdr:from>
    <xdr:to>
      <xdr:col>26</xdr:col>
      <xdr:colOff>50800</xdr:colOff>
      <xdr:row>36</xdr:row>
      <xdr:rowOff>80061</xdr:rowOff>
    </xdr:to>
    <xdr:cxnSp macro="">
      <xdr:nvCxnSpPr>
        <xdr:cNvPr id="112" name="直線コネクタ 111"/>
        <xdr:cNvCxnSpPr/>
      </xdr:nvCxnSpPr>
      <xdr:spPr bwMode="auto">
        <a:xfrm flipV="1">
          <a:off x="4305300" y="6892074"/>
          <a:ext cx="698500" cy="14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319862</xdr:rowOff>
    </xdr:from>
    <xdr:to>
      <xdr:col>22</xdr:col>
      <xdr:colOff>114300</xdr:colOff>
      <xdr:row>36</xdr:row>
      <xdr:rowOff>80061</xdr:rowOff>
    </xdr:to>
    <xdr:cxnSp macro="">
      <xdr:nvCxnSpPr>
        <xdr:cNvPr id="115" name="直線コネクタ 114"/>
        <xdr:cNvCxnSpPr/>
      </xdr:nvCxnSpPr>
      <xdr:spPr bwMode="auto">
        <a:xfrm>
          <a:off x="3606800" y="6930212"/>
          <a:ext cx="698500" cy="10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319862</xdr:rowOff>
    </xdr:from>
    <xdr:to>
      <xdr:col>18</xdr:col>
      <xdr:colOff>177800</xdr:colOff>
      <xdr:row>36</xdr:row>
      <xdr:rowOff>143611</xdr:rowOff>
    </xdr:to>
    <xdr:cxnSp macro="">
      <xdr:nvCxnSpPr>
        <xdr:cNvPr id="118" name="直線コネクタ 117"/>
        <xdr:cNvCxnSpPr/>
      </xdr:nvCxnSpPr>
      <xdr:spPr bwMode="auto">
        <a:xfrm flipV="1">
          <a:off x="2908300" y="6930212"/>
          <a:ext cx="698500" cy="16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228409</xdr:rowOff>
    </xdr:from>
    <xdr:to>
      <xdr:col>29</xdr:col>
      <xdr:colOff>177800</xdr:colOff>
      <xdr:row>35</xdr:row>
      <xdr:rowOff>330009</xdr:rowOff>
    </xdr:to>
    <xdr:sp macro="" textlink="">
      <xdr:nvSpPr>
        <xdr:cNvPr id="128" name="楕円 127"/>
        <xdr:cNvSpPr/>
      </xdr:nvSpPr>
      <xdr:spPr bwMode="auto">
        <a:xfrm>
          <a:off x="5600700" y="683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200486</xdr:rowOff>
    </xdr:from>
    <xdr:ext cx="762000" cy="259045"/>
    <xdr:sp macro="" textlink="">
      <xdr:nvSpPr>
        <xdr:cNvPr id="129" name="人口1人当たり決算額の推移該当値テキスト445"/>
        <xdr:cNvSpPr txBox="1"/>
      </xdr:nvSpPr>
      <xdr:spPr>
        <a:xfrm>
          <a:off x="5740400" y="681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230924</xdr:rowOff>
    </xdr:from>
    <xdr:to>
      <xdr:col>26</xdr:col>
      <xdr:colOff>101600</xdr:colOff>
      <xdr:row>35</xdr:row>
      <xdr:rowOff>332524</xdr:rowOff>
    </xdr:to>
    <xdr:sp macro="" textlink="">
      <xdr:nvSpPr>
        <xdr:cNvPr id="130" name="楕円 129"/>
        <xdr:cNvSpPr/>
      </xdr:nvSpPr>
      <xdr:spPr bwMode="auto">
        <a:xfrm>
          <a:off x="4953000" y="684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317301</xdr:rowOff>
    </xdr:from>
    <xdr:ext cx="736600" cy="259045"/>
    <xdr:sp macro="" textlink="">
      <xdr:nvSpPr>
        <xdr:cNvPr id="131" name="テキスト ボックス 130"/>
        <xdr:cNvSpPr txBox="1"/>
      </xdr:nvSpPr>
      <xdr:spPr>
        <a:xfrm>
          <a:off x="4622800" y="6927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29261</xdr:rowOff>
    </xdr:from>
    <xdr:to>
      <xdr:col>22</xdr:col>
      <xdr:colOff>165100</xdr:colOff>
      <xdr:row>36</xdr:row>
      <xdr:rowOff>130861</xdr:rowOff>
    </xdr:to>
    <xdr:sp macro="" textlink="">
      <xdr:nvSpPr>
        <xdr:cNvPr id="132" name="楕円 131"/>
        <xdr:cNvSpPr/>
      </xdr:nvSpPr>
      <xdr:spPr bwMode="auto">
        <a:xfrm>
          <a:off x="4254500" y="69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115638</xdr:rowOff>
    </xdr:from>
    <xdr:ext cx="762000" cy="259045"/>
    <xdr:sp macro="" textlink="">
      <xdr:nvSpPr>
        <xdr:cNvPr id="133" name="テキスト ボックス 132"/>
        <xdr:cNvSpPr txBox="1"/>
      </xdr:nvSpPr>
      <xdr:spPr>
        <a:xfrm>
          <a:off x="3924300" y="70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269062</xdr:rowOff>
    </xdr:from>
    <xdr:to>
      <xdr:col>19</xdr:col>
      <xdr:colOff>38100</xdr:colOff>
      <xdr:row>36</xdr:row>
      <xdr:rowOff>27762</xdr:rowOff>
    </xdr:to>
    <xdr:sp macro="" textlink="">
      <xdr:nvSpPr>
        <xdr:cNvPr id="134" name="楕円 133"/>
        <xdr:cNvSpPr/>
      </xdr:nvSpPr>
      <xdr:spPr bwMode="auto">
        <a:xfrm>
          <a:off x="3556000" y="687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12539</xdr:rowOff>
    </xdr:from>
    <xdr:ext cx="762000" cy="259045"/>
    <xdr:sp macro="" textlink="">
      <xdr:nvSpPr>
        <xdr:cNvPr id="135" name="テキスト ボックス 134"/>
        <xdr:cNvSpPr txBox="1"/>
      </xdr:nvSpPr>
      <xdr:spPr>
        <a:xfrm>
          <a:off x="3225800" y="696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92811</xdr:rowOff>
    </xdr:from>
    <xdr:to>
      <xdr:col>15</xdr:col>
      <xdr:colOff>101600</xdr:colOff>
      <xdr:row>37</xdr:row>
      <xdr:rowOff>22961</xdr:rowOff>
    </xdr:to>
    <xdr:sp macro="" textlink="">
      <xdr:nvSpPr>
        <xdr:cNvPr id="136" name="楕円 135"/>
        <xdr:cNvSpPr/>
      </xdr:nvSpPr>
      <xdr:spPr bwMode="auto">
        <a:xfrm>
          <a:off x="2857500" y="70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7738</xdr:rowOff>
    </xdr:from>
    <xdr:ext cx="762000" cy="259045"/>
    <xdr:sp macro="" textlink="">
      <xdr:nvSpPr>
        <xdr:cNvPr id="137" name="テキスト ボックス 136"/>
        <xdr:cNvSpPr txBox="1"/>
      </xdr:nvSpPr>
      <xdr:spPr>
        <a:xfrm>
          <a:off x="2527300" y="71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148,210
145,152
21.01
70,461,673
67,825,905
2,485,054
32,000,535
16,038,098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138374</xdr:rowOff>
    </xdr:from>
    <xdr:to>
      <xdr:col>24</xdr:col>
      <xdr:colOff>63500</xdr:colOff>
      <xdr:row>36</xdr:row>
      <xdr:rowOff>151862</xdr:rowOff>
    </xdr:to>
    <xdr:cxnSp macro="">
      <xdr:nvCxnSpPr>
        <xdr:cNvPr id="59" name="直線コネクタ 58"/>
        <xdr:cNvCxnSpPr/>
      </xdr:nvCxnSpPr>
      <xdr:spPr>
        <a:xfrm>
          <a:off x="3797300" y="6310574"/>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127950</xdr:rowOff>
    </xdr:from>
    <xdr:to>
      <xdr:col>19</xdr:col>
      <xdr:colOff>177800</xdr:colOff>
      <xdr:row>36</xdr:row>
      <xdr:rowOff>138374</xdr:rowOff>
    </xdr:to>
    <xdr:cxnSp macro="">
      <xdr:nvCxnSpPr>
        <xdr:cNvPr id="62" name="直線コネクタ 61"/>
        <xdr:cNvCxnSpPr/>
      </xdr:nvCxnSpPr>
      <xdr:spPr>
        <a:xfrm>
          <a:off x="2908300" y="6300150"/>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127950</xdr:rowOff>
    </xdr:from>
    <xdr:to>
      <xdr:col>15</xdr:col>
      <xdr:colOff>50800</xdr:colOff>
      <xdr:row>36</xdr:row>
      <xdr:rowOff>160297</xdr:rowOff>
    </xdr:to>
    <xdr:cxnSp macro="">
      <xdr:nvCxnSpPr>
        <xdr:cNvPr id="65" name="直線コネクタ 64"/>
        <xdr:cNvCxnSpPr/>
      </xdr:nvCxnSpPr>
      <xdr:spPr>
        <a:xfrm flipV="1">
          <a:off x="2019300" y="630015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134739</xdr:rowOff>
    </xdr:from>
    <xdr:to>
      <xdr:col>10</xdr:col>
      <xdr:colOff>114300</xdr:colOff>
      <xdr:row>36</xdr:row>
      <xdr:rowOff>160297</xdr:rowOff>
    </xdr:to>
    <xdr:cxnSp macro="">
      <xdr:nvCxnSpPr>
        <xdr:cNvPr id="68" name="直線コネクタ 67"/>
        <xdr:cNvCxnSpPr/>
      </xdr:nvCxnSpPr>
      <xdr:spPr>
        <a:xfrm>
          <a:off x="1130300" y="6306939"/>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101062</xdr:rowOff>
    </xdr:from>
    <xdr:to>
      <xdr:col>24</xdr:col>
      <xdr:colOff>114300</xdr:colOff>
      <xdr:row>37</xdr:row>
      <xdr:rowOff>31212</xdr:rowOff>
    </xdr:to>
    <xdr:sp macro="" textlink="">
      <xdr:nvSpPr>
        <xdr:cNvPr id="78" name="楕円 77"/>
        <xdr:cNvSpPr/>
      </xdr:nvSpPr>
      <xdr:spPr>
        <a:xfrm>
          <a:off x="4584700" y="62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79489</xdr:rowOff>
    </xdr:from>
    <xdr:ext cx="534377" cy="259045"/>
    <xdr:sp macro="" textlink="">
      <xdr:nvSpPr>
        <xdr:cNvPr id="79" name="人件費該当値テキスト"/>
        <xdr:cNvSpPr txBox="1"/>
      </xdr:nvSpPr>
      <xdr:spPr>
        <a:xfrm>
          <a:off x="4686300" y="62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87574</xdr:rowOff>
    </xdr:from>
    <xdr:to>
      <xdr:col>20</xdr:col>
      <xdr:colOff>38100</xdr:colOff>
      <xdr:row>37</xdr:row>
      <xdr:rowOff>17724</xdr:rowOff>
    </xdr:to>
    <xdr:sp macro="" textlink="">
      <xdr:nvSpPr>
        <xdr:cNvPr id="80" name="楕円 79"/>
        <xdr:cNvSpPr/>
      </xdr:nvSpPr>
      <xdr:spPr>
        <a:xfrm>
          <a:off x="3746500" y="62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8851</xdr:rowOff>
    </xdr:from>
    <xdr:ext cx="534377" cy="259045"/>
    <xdr:sp macro="" textlink="">
      <xdr:nvSpPr>
        <xdr:cNvPr id="81" name="テキスト ボックス 80"/>
        <xdr:cNvSpPr txBox="1"/>
      </xdr:nvSpPr>
      <xdr:spPr>
        <a:xfrm>
          <a:off x="3530111" y="63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77150</xdr:rowOff>
    </xdr:from>
    <xdr:to>
      <xdr:col>15</xdr:col>
      <xdr:colOff>101600</xdr:colOff>
      <xdr:row>37</xdr:row>
      <xdr:rowOff>7300</xdr:rowOff>
    </xdr:to>
    <xdr:sp macro="" textlink="">
      <xdr:nvSpPr>
        <xdr:cNvPr id="82" name="楕円 81"/>
        <xdr:cNvSpPr/>
      </xdr:nvSpPr>
      <xdr:spPr>
        <a:xfrm>
          <a:off x="28575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169877</xdr:rowOff>
    </xdr:from>
    <xdr:ext cx="534377" cy="259045"/>
    <xdr:sp macro="" textlink="">
      <xdr:nvSpPr>
        <xdr:cNvPr id="83" name="テキスト ボックス 82"/>
        <xdr:cNvSpPr txBox="1"/>
      </xdr:nvSpPr>
      <xdr:spPr>
        <a:xfrm>
          <a:off x="2641111" y="63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109497</xdr:rowOff>
    </xdr:from>
    <xdr:to>
      <xdr:col>10</xdr:col>
      <xdr:colOff>165100</xdr:colOff>
      <xdr:row>37</xdr:row>
      <xdr:rowOff>39647</xdr:rowOff>
    </xdr:to>
    <xdr:sp macro="" textlink="">
      <xdr:nvSpPr>
        <xdr:cNvPr id="84" name="楕円 83"/>
        <xdr:cNvSpPr/>
      </xdr:nvSpPr>
      <xdr:spPr>
        <a:xfrm>
          <a:off x="1968500" y="62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30774</xdr:rowOff>
    </xdr:from>
    <xdr:ext cx="534377" cy="259045"/>
    <xdr:sp macro="" textlink="">
      <xdr:nvSpPr>
        <xdr:cNvPr id="85" name="テキスト ボックス 84"/>
        <xdr:cNvSpPr txBox="1"/>
      </xdr:nvSpPr>
      <xdr:spPr>
        <a:xfrm>
          <a:off x="1752111" y="63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83939</xdr:rowOff>
    </xdr:from>
    <xdr:to>
      <xdr:col>6</xdr:col>
      <xdr:colOff>38100</xdr:colOff>
      <xdr:row>37</xdr:row>
      <xdr:rowOff>14089</xdr:rowOff>
    </xdr:to>
    <xdr:sp macro="" textlink="">
      <xdr:nvSpPr>
        <xdr:cNvPr id="86" name="楕円 85"/>
        <xdr:cNvSpPr/>
      </xdr:nvSpPr>
      <xdr:spPr>
        <a:xfrm>
          <a:off x="1079500" y="62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5216</xdr:rowOff>
    </xdr:from>
    <xdr:ext cx="534377" cy="259045"/>
    <xdr:sp macro="" textlink="">
      <xdr:nvSpPr>
        <xdr:cNvPr id="87" name="テキスト ボックス 86"/>
        <xdr:cNvSpPr txBox="1"/>
      </xdr:nvSpPr>
      <xdr:spPr>
        <a:xfrm>
          <a:off x="863111" y="63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18787</xdr:rowOff>
    </xdr:from>
    <xdr:to>
      <xdr:col>24</xdr:col>
      <xdr:colOff>63500</xdr:colOff>
      <xdr:row>55</xdr:row>
      <xdr:rowOff>49223</xdr:rowOff>
    </xdr:to>
    <xdr:cxnSp macro="">
      <xdr:nvCxnSpPr>
        <xdr:cNvPr id="119" name="直線コネクタ 118"/>
        <xdr:cNvCxnSpPr/>
      </xdr:nvCxnSpPr>
      <xdr:spPr>
        <a:xfrm flipV="1">
          <a:off x="3797300" y="9277087"/>
          <a:ext cx="838200" cy="2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49223</xdr:rowOff>
    </xdr:from>
    <xdr:to>
      <xdr:col>19</xdr:col>
      <xdr:colOff>177800</xdr:colOff>
      <xdr:row>55</xdr:row>
      <xdr:rowOff>153318</xdr:rowOff>
    </xdr:to>
    <xdr:cxnSp macro="">
      <xdr:nvCxnSpPr>
        <xdr:cNvPr id="122" name="直線コネクタ 121"/>
        <xdr:cNvCxnSpPr/>
      </xdr:nvCxnSpPr>
      <xdr:spPr>
        <a:xfrm flipV="1">
          <a:off x="2908300" y="9478973"/>
          <a:ext cx="889000" cy="10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153318</xdr:rowOff>
    </xdr:from>
    <xdr:to>
      <xdr:col>15</xdr:col>
      <xdr:colOff>50800</xdr:colOff>
      <xdr:row>56</xdr:row>
      <xdr:rowOff>142982</xdr:rowOff>
    </xdr:to>
    <xdr:cxnSp macro="">
      <xdr:nvCxnSpPr>
        <xdr:cNvPr id="125" name="直線コネクタ 124"/>
        <xdr:cNvCxnSpPr/>
      </xdr:nvCxnSpPr>
      <xdr:spPr>
        <a:xfrm flipV="1">
          <a:off x="2019300" y="9583068"/>
          <a:ext cx="889000" cy="16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142982</xdr:rowOff>
    </xdr:from>
    <xdr:to>
      <xdr:col>10</xdr:col>
      <xdr:colOff>114300</xdr:colOff>
      <xdr:row>57</xdr:row>
      <xdr:rowOff>27474</xdr:rowOff>
    </xdr:to>
    <xdr:cxnSp macro="">
      <xdr:nvCxnSpPr>
        <xdr:cNvPr id="128" name="直線コネクタ 127"/>
        <xdr:cNvCxnSpPr/>
      </xdr:nvCxnSpPr>
      <xdr:spPr>
        <a:xfrm flipV="1">
          <a:off x="1130300" y="9744182"/>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139437</xdr:rowOff>
    </xdr:from>
    <xdr:to>
      <xdr:col>24</xdr:col>
      <xdr:colOff>114300</xdr:colOff>
      <xdr:row>54</xdr:row>
      <xdr:rowOff>69587</xdr:rowOff>
    </xdr:to>
    <xdr:sp macro="" textlink="">
      <xdr:nvSpPr>
        <xdr:cNvPr id="138" name="楕円 137"/>
        <xdr:cNvSpPr/>
      </xdr:nvSpPr>
      <xdr:spPr>
        <a:xfrm>
          <a:off x="4584700" y="92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162314</xdr:rowOff>
    </xdr:from>
    <xdr:ext cx="534377" cy="259045"/>
    <xdr:sp macro="" textlink="">
      <xdr:nvSpPr>
        <xdr:cNvPr id="139" name="物件費該当値テキスト"/>
        <xdr:cNvSpPr txBox="1"/>
      </xdr:nvSpPr>
      <xdr:spPr>
        <a:xfrm>
          <a:off x="4686300" y="90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169873</xdr:rowOff>
    </xdr:from>
    <xdr:to>
      <xdr:col>20</xdr:col>
      <xdr:colOff>38100</xdr:colOff>
      <xdr:row>55</xdr:row>
      <xdr:rowOff>100023</xdr:rowOff>
    </xdr:to>
    <xdr:sp macro="" textlink="">
      <xdr:nvSpPr>
        <xdr:cNvPr id="140" name="楕円 139"/>
        <xdr:cNvSpPr/>
      </xdr:nvSpPr>
      <xdr:spPr>
        <a:xfrm>
          <a:off x="3746500" y="94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116550</xdr:rowOff>
    </xdr:from>
    <xdr:ext cx="534377" cy="259045"/>
    <xdr:sp macro="" textlink="">
      <xdr:nvSpPr>
        <xdr:cNvPr id="141" name="テキスト ボックス 140"/>
        <xdr:cNvSpPr txBox="1"/>
      </xdr:nvSpPr>
      <xdr:spPr>
        <a:xfrm>
          <a:off x="3530111" y="92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102518</xdr:rowOff>
    </xdr:from>
    <xdr:to>
      <xdr:col>15</xdr:col>
      <xdr:colOff>101600</xdr:colOff>
      <xdr:row>56</xdr:row>
      <xdr:rowOff>32668</xdr:rowOff>
    </xdr:to>
    <xdr:sp macro="" textlink="">
      <xdr:nvSpPr>
        <xdr:cNvPr id="142" name="楕円 141"/>
        <xdr:cNvSpPr/>
      </xdr:nvSpPr>
      <xdr:spPr>
        <a:xfrm>
          <a:off x="2857500" y="95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49195</xdr:rowOff>
    </xdr:from>
    <xdr:ext cx="534377" cy="259045"/>
    <xdr:sp macro="" textlink="">
      <xdr:nvSpPr>
        <xdr:cNvPr id="143" name="テキスト ボックス 142"/>
        <xdr:cNvSpPr txBox="1"/>
      </xdr:nvSpPr>
      <xdr:spPr>
        <a:xfrm>
          <a:off x="2641111" y="93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92182</xdr:rowOff>
    </xdr:from>
    <xdr:to>
      <xdr:col>10</xdr:col>
      <xdr:colOff>165100</xdr:colOff>
      <xdr:row>57</xdr:row>
      <xdr:rowOff>22332</xdr:rowOff>
    </xdr:to>
    <xdr:sp macro="" textlink="">
      <xdr:nvSpPr>
        <xdr:cNvPr id="144" name="楕円 143"/>
        <xdr:cNvSpPr/>
      </xdr:nvSpPr>
      <xdr:spPr>
        <a:xfrm>
          <a:off x="1968500" y="96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38859</xdr:rowOff>
    </xdr:from>
    <xdr:ext cx="534377" cy="259045"/>
    <xdr:sp macro="" textlink="">
      <xdr:nvSpPr>
        <xdr:cNvPr id="145" name="テキスト ボックス 144"/>
        <xdr:cNvSpPr txBox="1"/>
      </xdr:nvSpPr>
      <xdr:spPr>
        <a:xfrm>
          <a:off x="1752111" y="94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148124</xdr:rowOff>
    </xdr:from>
    <xdr:to>
      <xdr:col>6</xdr:col>
      <xdr:colOff>38100</xdr:colOff>
      <xdr:row>57</xdr:row>
      <xdr:rowOff>78274</xdr:rowOff>
    </xdr:to>
    <xdr:sp macro="" textlink="">
      <xdr:nvSpPr>
        <xdr:cNvPr id="146" name="楕円 145"/>
        <xdr:cNvSpPr/>
      </xdr:nvSpPr>
      <xdr:spPr>
        <a:xfrm>
          <a:off x="1079500" y="97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94801</xdr:rowOff>
    </xdr:from>
    <xdr:ext cx="534377" cy="259045"/>
    <xdr:sp macro="" textlink="">
      <xdr:nvSpPr>
        <xdr:cNvPr id="147" name="テキスト ボックス 146"/>
        <xdr:cNvSpPr txBox="1"/>
      </xdr:nvSpPr>
      <xdr:spPr>
        <a:xfrm>
          <a:off x="863111" y="95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34361</xdr:rowOff>
    </xdr:from>
    <xdr:to>
      <xdr:col>24</xdr:col>
      <xdr:colOff>63500</xdr:colOff>
      <xdr:row>78</xdr:row>
      <xdr:rowOff>40853</xdr:rowOff>
    </xdr:to>
    <xdr:cxnSp macro="">
      <xdr:nvCxnSpPr>
        <xdr:cNvPr id="174" name="直線コネクタ 173"/>
        <xdr:cNvCxnSpPr/>
      </xdr:nvCxnSpPr>
      <xdr:spPr>
        <a:xfrm>
          <a:off x="3797300" y="13407461"/>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34361</xdr:rowOff>
    </xdr:from>
    <xdr:to>
      <xdr:col>19</xdr:col>
      <xdr:colOff>177800</xdr:colOff>
      <xdr:row>78</xdr:row>
      <xdr:rowOff>35275</xdr:rowOff>
    </xdr:to>
    <xdr:cxnSp macro="">
      <xdr:nvCxnSpPr>
        <xdr:cNvPr id="177" name="直線コネクタ 176"/>
        <xdr:cNvCxnSpPr/>
      </xdr:nvCxnSpPr>
      <xdr:spPr>
        <a:xfrm flipV="1">
          <a:off x="2908300" y="134074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35275</xdr:rowOff>
    </xdr:from>
    <xdr:to>
      <xdr:col>15</xdr:col>
      <xdr:colOff>50800</xdr:colOff>
      <xdr:row>78</xdr:row>
      <xdr:rowOff>42636</xdr:rowOff>
    </xdr:to>
    <xdr:cxnSp macro="">
      <xdr:nvCxnSpPr>
        <xdr:cNvPr id="180" name="直線コネクタ 179"/>
        <xdr:cNvCxnSpPr/>
      </xdr:nvCxnSpPr>
      <xdr:spPr>
        <a:xfrm flipV="1">
          <a:off x="2019300" y="13408375"/>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42636</xdr:rowOff>
    </xdr:from>
    <xdr:to>
      <xdr:col>10</xdr:col>
      <xdr:colOff>114300</xdr:colOff>
      <xdr:row>78</xdr:row>
      <xdr:rowOff>52146</xdr:rowOff>
    </xdr:to>
    <xdr:cxnSp macro="">
      <xdr:nvCxnSpPr>
        <xdr:cNvPr id="183" name="直線コネクタ 182"/>
        <xdr:cNvCxnSpPr/>
      </xdr:nvCxnSpPr>
      <xdr:spPr>
        <a:xfrm flipV="1">
          <a:off x="1130300" y="1341573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161503</xdr:rowOff>
    </xdr:from>
    <xdr:to>
      <xdr:col>24</xdr:col>
      <xdr:colOff>114300</xdr:colOff>
      <xdr:row>78</xdr:row>
      <xdr:rowOff>91653</xdr:rowOff>
    </xdr:to>
    <xdr:sp macro="" textlink="">
      <xdr:nvSpPr>
        <xdr:cNvPr id="193" name="楕円 192"/>
        <xdr:cNvSpPr/>
      </xdr:nvSpPr>
      <xdr:spPr>
        <a:xfrm>
          <a:off x="45847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76430</xdr:rowOff>
    </xdr:from>
    <xdr:ext cx="469744" cy="259045"/>
    <xdr:sp macro="" textlink="">
      <xdr:nvSpPr>
        <xdr:cNvPr id="194" name="維持補修費該当値テキスト"/>
        <xdr:cNvSpPr txBox="1"/>
      </xdr:nvSpPr>
      <xdr:spPr>
        <a:xfrm>
          <a:off x="4686300" y="1327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155011</xdr:rowOff>
    </xdr:from>
    <xdr:to>
      <xdr:col>20</xdr:col>
      <xdr:colOff>38100</xdr:colOff>
      <xdr:row>78</xdr:row>
      <xdr:rowOff>85161</xdr:rowOff>
    </xdr:to>
    <xdr:sp macro="" textlink="">
      <xdr:nvSpPr>
        <xdr:cNvPr id="195" name="楕円 194"/>
        <xdr:cNvSpPr/>
      </xdr:nvSpPr>
      <xdr:spPr>
        <a:xfrm>
          <a:off x="3746500" y="133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76288</xdr:rowOff>
    </xdr:from>
    <xdr:ext cx="469744" cy="259045"/>
    <xdr:sp macro="" textlink="">
      <xdr:nvSpPr>
        <xdr:cNvPr id="196" name="テキスト ボックス 195"/>
        <xdr:cNvSpPr txBox="1"/>
      </xdr:nvSpPr>
      <xdr:spPr>
        <a:xfrm>
          <a:off x="3562428" y="1344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155925</xdr:rowOff>
    </xdr:from>
    <xdr:to>
      <xdr:col>15</xdr:col>
      <xdr:colOff>101600</xdr:colOff>
      <xdr:row>78</xdr:row>
      <xdr:rowOff>86075</xdr:rowOff>
    </xdr:to>
    <xdr:sp macro="" textlink="">
      <xdr:nvSpPr>
        <xdr:cNvPr id="197" name="楕円 196"/>
        <xdr:cNvSpPr/>
      </xdr:nvSpPr>
      <xdr:spPr>
        <a:xfrm>
          <a:off x="28575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77202</xdr:rowOff>
    </xdr:from>
    <xdr:ext cx="469744" cy="259045"/>
    <xdr:sp macro="" textlink="">
      <xdr:nvSpPr>
        <xdr:cNvPr id="198" name="テキスト ボックス 197"/>
        <xdr:cNvSpPr txBox="1"/>
      </xdr:nvSpPr>
      <xdr:spPr>
        <a:xfrm>
          <a:off x="2673428" y="1345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163286</xdr:rowOff>
    </xdr:from>
    <xdr:to>
      <xdr:col>10</xdr:col>
      <xdr:colOff>165100</xdr:colOff>
      <xdr:row>78</xdr:row>
      <xdr:rowOff>93436</xdr:rowOff>
    </xdr:to>
    <xdr:sp macro="" textlink="">
      <xdr:nvSpPr>
        <xdr:cNvPr id="199" name="楕円 198"/>
        <xdr:cNvSpPr/>
      </xdr:nvSpPr>
      <xdr:spPr>
        <a:xfrm>
          <a:off x="1968500" y="133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84563</xdr:rowOff>
    </xdr:from>
    <xdr:ext cx="469744" cy="259045"/>
    <xdr:sp macro="" textlink="">
      <xdr:nvSpPr>
        <xdr:cNvPr id="200" name="テキスト ボックス 199"/>
        <xdr:cNvSpPr txBox="1"/>
      </xdr:nvSpPr>
      <xdr:spPr>
        <a:xfrm>
          <a:off x="1784428" y="134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1346</xdr:rowOff>
    </xdr:from>
    <xdr:to>
      <xdr:col>6</xdr:col>
      <xdr:colOff>38100</xdr:colOff>
      <xdr:row>78</xdr:row>
      <xdr:rowOff>102946</xdr:rowOff>
    </xdr:to>
    <xdr:sp macro="" textlink="">
      <xdr:nvSpPr>
        <xdr:cNvPr id="201" name="楕円 200"/>
        <xdr:cNvSpPr/>
      </xdr:nvSpPr>
      <xdr:spPr>
        <a:xfrm>
          <a:off x="1079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94073</xdr:rowOff>
    </xdr:from>
    <xdr:ext cx="469744" cy="259045"/>
    <xdr:sp macro="" textlink="">
      <xdr:nvSpPr>
        <xdr:cNvPr id="202" name="テキスト ボックス 201"/>
        <xdr:cNvSpPr txBox="1"/>
      </xdr:nvSpPr>
      <xdr:spPr>
        <a:xfrm>
          <a:off x="895428" y="134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117816</xdr:rowOff>
    </xdr:from>
    <xdr:to>
      <xdr:col>24</xdr:col>
      <xdr:colOff>63500</xdr:colOff>
      <xdr:row>96</xdr:row>
      <xdr:rowOff>37081</xdr:rowOff>
    </xdr:to>
    <xdr:cxnSp macro="">
      <xdr:nvCxnSpPr>
        <xdr:cNvPr id="232" name="直線コネクタ 231"/>
        <xdr:cNvCxnSpPr/>
      </xdr:nvCxnSpPr>
      <xdr:spPr>
        <a:xfrm>
          <a:off x="3797300" y="16405566"/>
          <a:ext cx="838200" cy="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117816</xdr:rowOff>
    </xdr:from>
    <xdr:to>
      <xdr:col>19</xdr:col>
      <xdr:colOff>177800</xdr:colOff>
      <xdr:row>96</xdr:row>
      <xdr:rowOff>116238</xdr:rowOff>
    </xdr:to>
    <xdr:cxnSp macro="">
      <xdr:nvCxnSpPr>
        <xdr:cNvPr id="235" name="直線コネクタ 234"/>
        <xdr:cNvCxnSpPr/>
      </xdr:nvCxnSpPr>
      <xdr:spPr>
        <a:xfrm flipV="1">
          <a:off x="2908300" y="16405566"/>
          <a:ext cx="889000" cy="16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116238</xdr:rowOff>
    </xdr:from>
    <xdr:to>
      <xdr:col>15</xdr:col>
      <xdr:colOff>50800</xdr:colOff>
      <xdr:row>96</xdr:row>
      <xdr:rowOff>154110</xdr:rowOff>
    </xdr:to>
    <xdr:cxnSp macro="">
      <xdr:nvCxnSpPr>
        <xdr:cNvPr id="238" name="直線コネクタ 237"/>
        <xdr:cNvCxnSpPr/>
      </xdr:nvCxnSpPr>
      <xdr:spPr>
        <a:xfrm flipV="1">
          <a:off x="2019300" y="16575438"/>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154110</xdr:rowOff>
    </xdr:from>
    <xdr:to>
      <xdr:col>10</xdr:col>
      <xdr:colOff>114300</xdr:colOff>
      <xdr:row>96</xdr:row>
      <xdr:rowOff>169929</xdr:rowOff>
    </xdr:to>
    <xdr:cxnSp macro="">
      <xdr:nvCxnSpPr>
        <xdr:cNvPr id="241" name="直線コネクタ 240"/>
        <xdr:cNvCxnSpPr/>
      </xdr:nvCxnSpPr>
      <xdr:spPr>
        <a:xfrm flipV="1">
          <a:off x="1130300" y="16613310"/>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157731</xdr:rowOff>
    </xdr:from>
    <xdr:to>
      <xdr:col>24</xdr:col>
      <xdr:colOff>114300</xdr:colOff>
      <xdr:row>96</xdr:row>
      <xdr:rowOff>87881</xdr:rowOff>
    </xdr:to>
    <xdr:sp macro="" textlink="">
      <xdr:nvSpPr>
        <xdr:cNvPr id="251" name="楕円 250"/>
        <xdr:cNvSpPr/>
      </xdr:nvSpPr>
      <xdr:spPr>
        <a:xfrm>
          <a:off x="4584700" y="1644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136158</xdr:rowOff>
    </xdr:from>
    <xdr:ext cx="599010" cy="259045"/>
    <xdr:sp macro="" textlink="">
      <xdr:nvSpPr>
        <xdr:cNvPr id="252" name="扶助費該当値テキスト"/>
        <xdr:cNvSpPr txBox="1"/>
      </xdr:nvSpPr>
      <xdr:spPr>
        <a:xfrm>
          <a:off x="4686300" y="1642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67016</xdr:rowOff>
    </xdr:from>
    <xdr:to>
      <xdr:col>20</xdr:col>
      <xdr:colOff>38100</xdr:colOff>
      <xdr:row>95</xdr:row>
      <xdr:rowOff>168616</xdr:rowOff>
    </xdr:to>
    <xdr:sp macro="" textlink="">
      <xdr:nvSpPr>
        <xdr:cNvPr id="253" name="楕円 252"/>
        <xdr:cNvSpPr/>
      </xdr:nvSpPr>
      <xdr:spPr>
        <a:xfrm>
          <a:off x="3746500" y="163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159743</xdr:rowOff>
    </xdr:from>
    <xdr:ext cx="599010" cy="259045"/>
    <xdr:sp macro="" textlink="">
      <xdr:nvSpPr>
        <xdr:cNvPr id="254" name="テキスト ボックス 253"/>
        <xdr:cNvSpPr txBox="1"/>
      </xdr:nvSpPr>
      <xdr:spPr>
        <a:xfrm>
          <a:off x="3497795" y="1644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65438</xdr:rowOff>
    </xdr:from>
    <xdr:to>
      <xdr:col>15</xdr:col>
      <xdr:colOff>101600</xdr:colOff>
      <xdr:row>96</xdr:row>
      <xdr:rowOff>167038</xdr:rowOff>
    </xdr:to>
    <xdr:sp macro="" textlink="">
      <xdr:nvSpPr>
        <xdr:cNvPr id="255" name="楕円 254"/>
        <xdr:cNvSpPr/>
      </xdr:nvSpPr>
      <xdr:spPr>
        <a:xfrm>
          <a:off x="2857500" y="165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158165</xdr:rowOff>
    </xdr:from>
    <xdr:ext cx="599010" cy="259045"/>
    <xdr:sp macro="" textlink="">
      <xdr:nvSpPr>
        <xdr:cNvPr id="256" name="テキスト ボックス 255"/>
        <xdr:cNvSpPr txBox="1"/>
      </xdr:nvSpPr>
      <xdr:spPr>
        <a:xfrm>
          <a:off x="2608795" y="1661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103310</xdr:rowOff>
    </xdr:from>
    <xdr:to>
      <xdr:col>10</xdr:col>
      <xdr:colOff>165100</xdr:colOff>
      <xdr:row>97</xdr:row>
      <xdr:rowOff>33460</xdr:rowOff>
    </xdr:to>
    <xdr:sp macro="" textlink="">
      <xdr:nvSpPr>
        <xdr:cNvPr id="257" name="楕円 256"/>
        <xdr:cNvSpPr/>
      </xdr:nvSpPr>
      <xdr:spPr>
        <a:xfrm>
          <a:off x="1968500" y="165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24587</xdr:rowOff>
    </xdr:from>
    <xdr:ext cx="599010" cy="259045"/>
    <xdr:sp macro="" textlink="">
      <xdr:nvSpPr>
        <xdr:cNvPr id="258" name="テキスト ボックス 257"/>
        <xdr:cNvSpPr txBox="1"/>
      </xdr:nvSpPr>
      <xdr:spPr>
        <a:xfrm>
          <a:off x="1719795" y="1665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119129</xdr:rowOff>
    </xdr:from>
    <xdr:to>
      <xdr:col>6</xdr:col>
      <xdr:colOff>38100</xdr:colOff>
      <xdr:row>97</xdr:row>
      <xdr:rowOff>49279</xdr:rowOff>
    </xdr:to>
    <xdr:sp macro="" textlink="">
      <xdr:nvSpPr>
        <xdr:cNvPr id="259" name="楕円 258"/>
        <xdr:cNvSpPr/>
      </xdr:nvSpPr>
      <xdr:spPr>
        <a:xfrm>
          <a:off x="1079500" y="165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40406</xdr:rowOff>
    </xdr:from>
    <xdr:ext cx="599010" cy="259045"/>
    <xdr:sp macro="" textlink="">
      <xdr:nvSpPr>
        <xdr:cNvPr id="260" name="テキスト ボックス 259"/>
        <xdr:cNvSpPr txBox="1"/>
      </xdr:nvSpPr>
      <xdr:spPr>
        <a:xfrm>
          <a:off x="830795" y="166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19467</xdr:rowOff>
    </xdr:from>
    <xdr:to>
      <xdr:col>55</xdr:col>
      <xdr:colOff>0</xdr:colOff>
      <xdr:row>36</xdr:row>
      <xdr:rowOff>92042</xdr:rowOff>
    </xdr:to>
    <xdr:cxnSp macro="">
      <xdr:nvCxnSpPr>
        <xdr:cNvPr id="291" name="直線コネクタ 290"/>
        <xdr:cNvCxnSpPr/>
      </xdr:nvCxnSpPr>
      <xdr:spPr>
        <a:xfrm flipV="1">
          <a:off x="9639300" y="6191667"/>
          <a:ext cx="838200" cy="7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24725</xdr:rowOff>
    </xdr:from>
    <xdr:to>
      <xdr:col>50</xdr:col>
      <xdr:colOff>114300</xdr:colOff>
      <xdr:row>36</xdr:row>
      <xdr:rowOff>92042</xdr:rowOff>
    </xdr:to>
    <xdr:cxnSp macro="">
      <xdr:nvCxnSpPr>
        <xdr:cNvPr id="294" name="直線コネクタ 293"/>
        <xdr:cNvCxnSpPr/>
      </xdr:nvCxnSpPr>
      <xdr:spPr>
        <a:xfrm>
          <a:off x="8750300" y="5168225"/>
          <a:ext cx="889000" cy="109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24725</xdr:rowOff>
    </xdr:from>
    <xdr:to>
      <xdr:col>45</xdr:col>
      <xdr:colOff>177800</xdr:colOff>
      <xdr:row>36</xdr:row>
      <xdr:rowOff>115044</xdr:rowOff>
    </xdr:to>
    <xdr:cxnSp macro="">
      <xdr:nvCxnSpPr>
        <xdr:cNvPr id="297" name="直線コネクタ 296"/>
        <xdr:cNvCxnSpPr/>
      </xdr:nvCxnSpPr>
      <xdr:spPr>
        <a:xfrm flipV="1">
          <a:off x="7861300" y="5168225"/>
          <a:ext cx="889000" cy="11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115044</xdr:rowOff>
    </xdr:from>
    <xdr:to>
      <xdr:col>41</xdr:col>
      <xdr:colOff>50800</xdr:colOff>
      <xdr:row>36</xdr:row>
      <xdr:rowOff>123437</xdr:rowOff>
    </xdr:to>
    <xdr:cxnSp macro="">
      <xdr:nvCxnSpPr>
        <xdr:cNvPr id="300" name="直線コネクタ 299"/>
        <xdr:cNvCxnSpPr/>
      </xdr:nvCxnSpPr>
      <xdr:spPr>
        <a:xfrm flipV="1">
          <a:off x="6972300" y="628724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68851</xdr:rowOff>
    </xdr:from>
    <xdr:ext cx="534377" cy="259045"/>
    <xdr:sp macro="" textlink="">
      <xdr:nvSpPr>
        <xdr:cNvPr id="302" name="テキスト ボックス 301"/>
        <xdr:cNvSpPr txBox="1"/>
      </xdr:nvSpPr>
      <xdr:spPr>
        <a:xfrm>
          <a:off x="7594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96011</xdr:rowOff>
    </xdr:from>
    <xdr:ext cx="534377" cy="259045"/>
    <xdr:sp macro="" textlink="">
      <xdr:nvSpPr>
        <xdr:cNvPr id="304" name="テキスト ボックス 303"/>
        <xdr:cNvSpPr txBox="1"/>
      </xdr:nvSpPr>
      <xdr:spPr>
        <a:xfrm>
          <a:off x="6705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140117</xdr:rowOff>
    </xdr:from>
    <xdr:to>
      <xdr:col>55</xdr:col>
      <xdr:colOff>50800</xdr:colOff>
      <xdr:row>36</xdr:row>
      <xdr:rowOff>70267</xdr:rowOff>
    </xdr:to>
    <xdr:sp macro="" textlink="">
      <xdr:nvSpPr>
        <xdr:cNvPr id="310" name="楕円 309"/>
        <xdr:cNvSpPr/>
      </xdr:nvSpPr>
      <xdr:spPr>
        <a:xfrm>
          <a:off x="10426700" y="61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162994</xdr:rowOff>
    </xdr:from>
    <xdr:ext cx="534377" cy="259045"/>
    <xdr:sp macro="" textlink="">
      <xdr:nvSpPr>
        <xdr:cNvPr id="311" name="補助費等該当値テキスト"/>
        <xdr:cNvSpPr txBox="1"/>
      </xdr:nvSpPr>
      <xdr:spPr>
        <a:xfrm>
          <a:off x="10528300" y="59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41242</xdr:rowOff>
    </xdr:from>
    <xdr:to>
      <xdr:col>50</xdr:col>
      <xdr:colOff>165100</xdr:colOff>
      <xdr:row>36</xdr:row>
      <xdr:rowOff>142842</xdr:rowOff>
    </xdr:to>
    <xdr:sp macro="" textlink="">
      <xdr:nvSpPr>
        <xdr:cNvPr id="312" name="楕円 311"/>
        <xdr:cNvSpPr/>
      </xdr:nvSpPr>
      <xdr:spPr>
        <a:xfrm>
          <a:off x="9588500" y="62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159369</xdr:rowOff>
    </xdr:from>
    <xdr:ext cx="534377" cy="259045"/>
    <xdr:sp macro="" textlink="">
      <xdr:nvSpPr>
        <xdr:cNvPr id="313" name="テキスト ボックス 312"/>
        <xdr:cNvSpPr txBox="1"/>
      </xdr:nvSpPr>
      <xdr:spPr>
        <a:xfrm>
          <a:off x="9372111" y="59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145375</xdr:rowOff>
    </xdr:from>
    <xdr:to>
      <xdr:col>46</xdr:col>
      <xdr:colOff>38100</xdr:colOff>
      <xdr:row>30</xdr:row>
      <xdr:rowOff>75525</xdr:rowOff>
    </xdr:to>
    <xdr:sp macro="" textlink="">
      <xdr:nvSpPr>
        <xdr:cNvPr id="314" name="楕円 313"/>
        <xdr:cNvSpPr/>
      </xdr:nvSpPr>
      <xdr:spPr>
        <a:xfrm>
          <a:off x="8699500" y="51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92052</xdr:rowOff>
    </xdr:from>
    <xdr:ext cx="599010" cy="259045"/>
    <xdr:sp macro="" textlink="">
      <xdr:nvSpPr>
        <xdr:cNvPr id="315" name="テキスト ボックス 314"/>
        <xdr:cNvSpPr txBox="1"/>
      </xdr:nvSpPr>
      <xdr:spPr>
        <a:xfrm>
          <a:off x="8450795" y="48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64244</xdr:rowOff>
    </xdr:from>
    <xdr:to>
      <xdr:col>41</xdr:col>
      <xdr:colOff>101600</xdr:colOff>
      <xdr:row>36</xdr:row>
      <xdr:rowOff>165844</xdr:rowOff>
    </xdr:to>
    <xdr:sp macro="" textlink="">
      <xdr:nvSpPr>
        <xdr:cNvPr id="316" name="楕円 315"/>
        <xdr:cNvSpPr/>
      </xdr:nvSpPr>
      <xdr:spPr>
        <a:xfrm>
          <a:off x="7810500" y="6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10921</xdr:rowOff>
    </xdr:from>
    <xdr:ext cx="534377" cy="259045"/>
    <xdr:sp macro="" textlink="">
      <xdr:nvSpPr>
        <xdr:cNvPr id="317" name="テキスト ボックス 316"/>
        <xdr:cNvSpPr txBox="1"/>
      </xdr:nvSpPr>
      <xdr:spPr>
        <a:xfrm>
          <a:off x="7594111" y="601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72637</xdr:rowOff>
    </xdr:from>
    <xdr:to>
      <xdr:col>36</xdr:col>
      <xdr:colOff>165100</xdr:colOff>
      <xdr:row>37</xdr:row>
      <xdr:rowOff>2787</xdr:rowOff>
    </xdr:to>
    <xdr:sp macro="" textlink="">
      <xdr:nvSpPr>
        <xdr:cNvPr id="318" name="楕円 317"/>
        <xdr:cNvSpPr/>
      </xdr:nvSpPr>
      <xdr:spPr>
        <a:xfrm>
          <a:off x="6921500" y="62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19314</xdr:rowOff>
    </xdr:from>
    <xdr:ext cx="534377" cy="259045"/>
    <xdr:sp macro="" textlink="">
      <xdr:nvSpPr>
        <xdr:cNvPr id="319" name="テキスト ボックス 318"/>
        <xdr:cNvSpPr txBox="1"/>
      </xdr:nvSpPr>
      <xdr:spPr>
        <a:xfrm>
          <a:off x="6705111" y="60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81052</xdr:rowOff>
    </xdr:from>
    <xdr:to>
      <xdr:col>55</xdr:col>
      <xdr:colOff>0</xdr:colOff>
      <xdr:row>55</xdr:row>
      <xdr:rowOff>660</xdr:rowOff>
    </xdr:to>
    <xdr:cxnSp macro="">
      <xdr:nvCxnSpPr>
        <xdr:cNvPr id="348" name="直線コネクタ 347"/>
        <xdr:cNvCxnSpPr/>
      </xdr:nvCxnSpPr>
      <xdr:spPr>
        <a:xfrm>
          <a:off x="9639300" y="9167902"/>
          <a:ext cx="838200" cy="2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81052</xdr:rowOff>
    </xdr:from>
    <xdr:to>
      <xdr:col>50</xdr:col>
      <xdr:colOff>114300</xdr:colOff>
      <xdr:row>56</xdr:row>
      <xdr:rowOff>83020</xdr:rowOff>
    </xdr:to>
    <xdr:cxnSp macro="">
      <xdr:nvCxnSpPr>
        <xdr:cNvPr id="351" name="直線コネクタ 350"/>
        <xdr:cNvCxnSpPr/>
      </xdr:nvCxnSpPr>
      <xdr:spPr>
        <a:xfrm flipV="1">
          <a:off x="8750300" y="9167902"/>
          <a:ext cx="889000" cy="5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7772</xdr:rowOff>
    </xdr:from>
    <xdr:to>
      <xdr:col>45</xdr:col>
      <xdr:colOff>177800</xdr:colOff>
      <xdr:row>56</xdr:row>
      <xdr:rowOff>83020</xdr:rowOff>
    </xdr:to>
    <xdr:cxnSp macro="">
      <xdr:nvCxnSpPr>
        <xdr:cNvPr id="354" name="直線コネクタ 353"/>
        <xdr:cNvCxnSpPr/>
      </xdr:nvCxnSpPr>
      <xdr:spPr>
        <a:xfrm>
          <a:off x="7861300" y="9608972"/>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7772</xdr:rowOff>
    </xdr:from>
    <xdr:to>
      <xdr:col>41</xdr:col>
      <xdr:colOff>50800</xdr:colOff>
      <xdr:row>57</xdr:row>
      <xdr:rowOff>125095</xdr:rowOff>
    </xdr:to>
    <xdr:cxnSp macro="">
      <xdr:nvCxnSpPr>
        <xdr:cNvPr id="357" name="直線コネクタ 356"/>
        <xdr:cNvCxnSpPr/>
      </xdr:nvCxnSpPr>
      <xdr:spPr>
        <a:xfrm flipV="1">
          <a:off x="6972300" y="9608972"/>
          <a:ext cx="889000" cy="2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121310</xdr:rowOff>
    </xdr:from>
    <xdr:to>
      <xdr:col>55</xdr:col>
      <xdr:colOff>50800</xdr:colOff>
      <xdr:row>55</xdr:row>
      <xdr:rowOff>51460</xdr:rowOff>
    </xdr:to>
    <xdr:sp macro="" textlink="">
      <xdr:nvSpPr>
        <xdr:cNvPr id="367" name="楕円 366"/>
        <xdr:cNvSpPr/>
      </xdr:nvSpPr>
      <xdr:spPr>
        <a:xfrm>
          <a:off x="10426700" y="93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144187</xdr:rowOff>
    </xdr:from>
    <xdr:ext cx="534377" cy="259045"/>
    <xdr:sp macro="" textlink="">
      <xdr:nvSpPr>
        <xdr:cNvPr id="368" name="普通建設事業費該当値テキスト"/>
        <xdr:cNvSpPr txBox="1"/>
      </xdr:nvSpPr>
      <xdr:spPr>
        <a:xfrm>
          <a:off x="10528300" y="92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30252</xdr:rowOff>
    </xdr:from>
    <xdr:to>
      <xdr:col>50</xdr:col>
      <xdr:colOff>165100</xdr:colOff>
      <xdr:row>53</xdr:row>
      <xdr:rowOff>131852</xdr:rowOff>
    </xdr:to>
    <xdr:sp macro="" textlink="">
      <xdr:nvSpPr>
        <xdr:cNvPr id="369" name="楕円 368"/>
        <xdr:cNvSpPr/>
      </xdr:nvSpPr>
      <xdr:spPr>
        <a:xfrm>
          <a:off x="9588500" y="91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148379</xdr:rowOff>
    </xdr:from>
    <xdr:ext cx="534377" cy="259045"/>
    <xdr:sp macro="" textlink="">
      <xdr:nvSpPr>
        <xdr:cNvPr id="370" name="テキスト ボックス 369"/>
        <xdr:cNvSpPr txBox="1"/>
      </xdr:nvSpPr>
      <xdr:spPr>
        <a:xfrm>
          <a:off x="9372111" y="8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32220</xdr:rowOff>
    </xdr:from>
    <xdr:to>
      <xdr:col>46</xdr:col>
      <xdr:colOff>38100</xdr:colOff>
      <xdr:row>56</xdr:row>
      <xdr:rowOff>133820</xdr:rowOff>
    </xdr:to>
    <xdr:sp macro="" textlink="">
      <xdr:nvSpPr>
        <xdr:cNvPr id="371" name="楕円 370"/>
        <xdr:cNvSpPr/>
      </xdr:nvSpPr>
      <xdr:spPr>
        <a:xfrm>
          <a:off x="8699500" y="96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124947</xdr:rowOff>
    </xdr:from>
    <xdr:ext cx="534377" cy="259045"/>
    <xdr:sp macro="" textlink="">
      <xdr:nvSpPr>
        <xdr:cNvPr id="372" name="テキスト ボックス 371"/>
        <xdr:cNvSpPr txBox="1"/>
      </xdr:nvSpPr>
      <xdr:spPr>
        <a:xfrm>
          <a:off x="8483111" y="97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128422</xdr:rowOff>
    </xdr:from>
    <xdr:to>
      <xdr:col>41</xdr:col>
      <xdr:colOff>101600</xdr:colOff>
      <xdr:row>56</xdr:row>
      <xdr:rowOff>58572</xdr:rowOff>
    </xdr:to>
    <xdr:sp macro="" textlink="">
      <xdr:nvSpPr>
        <xdr:cNvPr id="373" name="楕円 372"/>
        <xdr:cNvSpPr/>
      </xdr:nvSpPr>
      <xdr:spPr>
        <a:xfrm>
          <a:off x="7810500" y="95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75099</xdr:rowOff>
    </xdr:from>
    <xdr:ext cx="534377" cy="259045"/>
    <xdr:sp macro="" textlink="">
      <xdr:nvSpPr>
        <xdr:cNvPr id="374" name="テキスト ボックス 373"/>
        <xdr:cNvSpPr txBox="1"/>
      </xdr:nvSpPr>
      <xdr:spPr>
        <a:xfrm>
          <a:off x="7594111" y="93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74295</xdr:rowOff>
    </xdr:from>
    <xdr:to>
      <xdr:col>36</xdr:col>
      <xdr:colOff>165100</xdr:colOff>
      <xdr:row>58</xdr:row>
      <xdr:rowOff>4445</xdr:rowOff>
    </xdr:to>
    <xdr:sp macro="" textlink="">
      <xdr:nvSpPr>
        <xdr:cNvPr id="375" name="楕円 374"/>
        <xdr:cNvSpPr/>
      </xdr:nvSpPr>
      <xdr:spPr>
        <a:xfrm>
          <a:off x="6921500" y="98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167022</xdr:rowOff>
    </xdr:from>
    <xdr:ext cx="534377" cy="259045"/>
    <xdr:sp macro="" textlink="">
      <xdr:nvSpPr>
        <xdr:cNvPr id="376" name="テキスト ボックス 375"/>
        <xdr:cNvSpPr txBox="1"/>
      </xdr:nvSpPr>
      <xdr:spPr>
        <a:xfrm>
          <a:off x="6705111" y="99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6609</xdr:rowOff>
    </xdr:from>
    <xdr:to>
      <xdr:col>55</xdr:col>
      <xdr:colOff>0</xdr:colOff>
      <xdr:row>77</xdr:row>
      <xdr:rowOff>160365</xdr:rowOff>
    </xdr:to>
    <xdr:cxnSp macro="">
      <xdr:nvCxnSpPr>
        <xdr:cNvPr id="403" name="直線コネクタ 402"/>
        <xdr:cNvCxnSpPr/>
      </xdr:nvCxnSpPr>
      <xdr:spPr>
        <a:xfrm flipV="1">
          <a:off x="9639300" y="12865359"/>
          <a:ext cx="838200" cy="49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160365</xdr:rowOff>
    </xdr:from>
    <xdr:to>
      <xdr:col>50</xdr:col>
      <xdr:colOff>114300</xdr:colOff>
      <xdr:row>78</xdr:row>
      <xdr:rowOff>63919</xdr:rowOff>
    </xdr:to>
    <xdr:cxnSp macro="">
      <xdr:nvCxnSpPr>
        <xdr:cNvPr id="406" name="直線コネクタ 405"/>
        <xdr:cNvCxnSpPr/>
      </xdr:nvCxnSpPr>
      <xdr:spPr>
        <a:xfrm flipV="1">
          <a:off x="8750300" y="13362015"/>
          <a:ext cx="889000" cy="7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57747</xdr:rowOff>
    </xdr:from>
    <xdr:to>
      <xdr:col>45</xdr:col>
      <xdr:colOff>177800</xdr:colOff>
      <xdr:row>78</xdr:row>
      <xdr:rowOff>63919</xdr:rowOff>
    </xdr:to>
    <xdr:cxnSp macro="">
      <xdr:nvCxnSpPr>
        <xdr:cNvPr id="409" name="直線コネクタ 408"/>
        <xdr:cNvCxnSpPr/>
      </xdr:nvCxnSpPr>
      <xdr:spPr>
        <a:xfrm>
          <a:off x="7861300" y="1343084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53037</xdr:rowOff>
    </xdr:from>
    <xdr:to>
      <xdr:col>41</xdr:col>
      <xdr:colOff>50800</xdr:colOff>
      <xdr:row>78</xdr:row>
      <xdr:rowOff>57747</xdr:rowOff>
    </xdr:to>
    <xdr:cxnSp macro="">
      <xdr:nvCxnSpPr>
        <xdr:cNvPr id="412" name="直線コネクタ 411"/>
        <xdr:cNvCxnSpPr/>
      </xdr:nvCxnSpPr>
      <xdr:spPr>
        <a:xfrm>
          <a:off x="6972300" y="13426137"/>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127259</xdr:rowOff>
    </xdr:from>
    <xdr:to>
      <xdr:col>55</xdr:col>
      <xdr:colOff>50800</xdr:colOff>
      <xdr:row>75</xdr:row>
      <xdr:rowOff>57409</xdr:rowOff>
    </xdr:to>
    <xdr:sp macro="" textlink="">
      <xdr:nvSpPr>
        <xdr:cNvPr id="422" name="楕円 421"/>
        <xdr:cNvSpPr/>
      </xdr:nvSpPr>
      <xdr:spPr>
        <a:xfrm>
          <a:off x="10426700" y="128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150136</xdr:rowOff>
    </xdr:from>
    <xdr:ext cx="534377" cy="259045"/>
    <xdr:sp macro="" textlink="">
      <xdr:nvSpPr>
        <xdr:cNvPr id="423" name="普通建設事業費 （ うち新規整備　）該当値テキスト"/>
        <xdr:cNvSpPr txBox="1"/>
      </xdr:nvSpPr>
      <xdr:spPr>
        <a:xfrm>
          <a:off x="10528300" y="126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109565</xdr:rowOff>
    </xdr:from>
    <xdr:to>
      <xdr:col>50</xdr:col>
      <xdr:colOff>165100</xdr:colOff>
      <xdr:row>78</xdr:row>
      <xdr:rowOff>39715</xdr:rowOff>
    </xdr:to>
    <xdr:sp macro="" textlink="">
      <xdr:nvSpPr>
        <xdr:cNvPr id="424" name="楕円 423"/>
        <xdr:cNvSpPr/>
      </xdr:nvSpPr>
      <xdr:spPr>
        <a:xfrm>
          <a:off x="9588500" y="133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30842</xdr:rowOff>
    </xdr:from>
    <xdr:ext cx="469744" cy="259045"/>
    <xdr:sp macro="" textlink="">
      <xdr:nvSpPr>
        <xdr:cNvPr id="425" name="テキスト ボックス 424"/>
        <xdr:cNvSpPr txBox="1"/>
      </xdr:nvSpPr>
      <xdr:spPr>
        <a:xfrm>
          <a:off x="9404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13119</xdr:rowOff>
    </xdr:from>
    <xdr:to>
      <xdr:col>46</xdr:col>
      <xdr:colOff>38100</xdr:colOff>
      <xdr:row>78</xdr:row>
      <xdr:rowOff>114719</xdr:rowOff>
    </xdr:to>
    <xdr:sp macro="" textlink="">
      <xdr:nvSpPr>
        <xdr:cNvPr id="426" name="楕円 425"/>
        <xdr:cNvSpPr/>
      </xdr:nvSpPr>
      <xdr:spPr>
        <a:xfrm>
          <a:off x="8699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105846</xdr:rowOff>
    </xdr:from>
    <xdr:ext cx="469744" cy="259045"/>
    <xdr:sp macro="" textlink="">
      <xdr:nvSpPr>
        <xdr:cNvPr id="427" name="テキスト ボックス 426"/>
        <xdr:cNvSpPr txBox="1"/>
      </xdr:nvSpPr>
      <xdr:spPr>
        <a:xfrm>
          <a:off x="8515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6947</xdr:rowOff>
    </xdr:from>
    <xdr:to>
      <xdr:col>41</xdr:col>
      <xdr:colOff>101600</xdr:colOff>
      <xdr:row>78</xdr:row>
      <xdr:rowOff>108547</xdr:rowOff>
    </xdr:to>
    <xdr:sp macro="" textlink="">
      <xdr:nvSpPr>
        <xdr:cNvPr id="428" name="楕円 427"/>
        <xdr:cNvSpPr/>
      </xdr:nvSpPr>
      <xdr:spPr>
        <a:xfrm>
          <a:off x="7810500" y="133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99674</xdr:rowOff>
    </xdr:from>
    <xdr:ext cx="469744" cy="259045"/>
    <xdr:sp macro="" textlink="">
      <xdr:nvSpPr>
        <xdr:cNvPr id="429" name="テキスト ボックス 428"/>
        <xdr:cNvSpPr txBox="1"/>
      </xdr:nvSpPr>
      <xdr:spPr>
        <a:xfrm>
          <a:off x="7626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2237</xdr:rowOff>
    </xdr:from>
    <xdr:to>
      <xdr:col>36</xdr:col>
      <xdr:colOff>165100</xdr:colOff>
      <xdr:row>78</xdr:row>
      <xdr:rowOff>103837</xdr:rowOff>
    </xdr:to>
    <xdr:sp macro="" textlink="">
      <xdr:nvSpPr>
        <xdr:cNvPr id="430" name="楕円 429"/>
        <xdr:cNvSpPr/>
      </xdr:nvSpPr>
      <xdr:spPr>
        <a:xfrm>
          <a:off x="6921500" y="133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94964</xdr:rowOff>
    </xdr:from>
    <xdr:ext cx="469744" cy="259045"/>
    <xdr:sp macro="" textlink="">
      <xdr:nvSpPr>
        <xdr:cNvPr id="431" name="テキスト ボックス 430"/>
        <xdr:cNvSpPr txBox="1"/>
      </xdr:nvSpPr>
      <xdr:spPr>
        <a:xfrm>
          <a:off x="6737428" y="1346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26749</xdr:rowOff>
    </xdr:from>
    <xdr:to>
      <xdr:col>55</xdr:col>
      <xdr:colOff>0</xdr:colOff>
      <xdr:row>95</xdr:row>
      <xdr:rowOff>118441</xdr:rowOff>
    </xdr:to>
    <xdr:cxnSp macro="">
      <xdr:nvCxnSpPr>
        <xdr:cNvPr id="458" name="直線コネクタ 457"/>
        <xdr:cNvCxnSpPr/>
      </xdr:nvCxnSpPr>
      <xdr:spPr>
        <a:xfrm>
          <a:off x="9639300" y="15457249"/>
          <a:ext cx="838200" cy="94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26749</xdr:rowOff>
    </xdr:from>
    <xdr:to>
      <xdr:col>50</xdr:col>
      <xdr:colOff>114300</xdr:colOff>
      <xdr:row>95</xdr:row>
      <xdr:rowOff>51986</xdr:rowOff>
    </xdr:to>
    <xdr:cxnSp macro="">
      <xdr:nvCxnSpPr>
        <xdr:cNvPr id="461" name="直線コネクタ 460"/>
        <xdr:cNvCxnSpPr/>
      </xdr:nvCxnSpPr>
      <xdr:spPr>
        <a:xfrm flipV="1">
          <a:off x="8750300" y="15457249"/>
          <a:ext cx="889000" cy="8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148661</xdr:rowOff>
    </xdr:from>
    <xdr:to>
      <xdr:col>45</xdr:col>
      <xdr:colOff>177800</xdr:colOff>
      <xdr:row>95</xdr:row>
      <xdr:rowOff>51986</xdr:rowOff>
    </xdr:to>
    <xdr:cxnSp macro="">
      <xdr:nvCxnSpPr>
        <xdr:cNvPr id="464" name="直線コネクタ 463"/>
        <xdr:cNvCxnSpPr/>
      </xdr:nvCxnSpPr>
      <xdr:spPr>
        <a:xfrm>
          <a:off x="7861300" y="16093511"/>
          <a:ext cx="889000" cy="2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148661</xdr:rowOff>
    </xdr:from>
    <xdr:to>
      <xdr:col>41</xdr:col>
      <xdr:colOff>50800</xdr:colOff>
      <xdr:row>97</xdr:row>
      <xdr:rowOff>9696</xdr:rowOff>
    </xdr:to>
    <xdr:cxnSp macro="">
      <xdr:nvCxnSpPr>
        <xdr:cNvPr id="467" name="直線コネクタ 466"/>
        <xdr:cNvCxnSpPr/>
      </xdr:nvCxnSpPr>
      <xdr:spPr>
        <a:xfrm flipV="1">
          <a:off x="6972300" y="16093511"/>
          <a:ext cx="889000" cy="5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67641</xdr:rowOff>
    </xdr:from>
    <xdr:to>
      <xdr:col>55</xdr:col>
      <xdr:colOff>50800</xdr:colOff>
      <xdr:row>95</xdr:row>
      <xdr:rowOff>169241</xdr:rowOff>
    </xdr:to>
    <xdr:sp macro="" textlink="">
      <xdr:nvSpPr>
        <xdr:cNvPr id="477" name="楕円 476"/>
        <xdr:cNvSpPr/>
      </xdr:nvSpPr>
      <xdr:spPr>
        <a:xfrm>
          <a:off x="10426700" y="163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90518</xdr:rowOff>
    </xdr:from>
    <xdr:ext cx="534377" cy="259045"/>
    <xdr:sp macro="" textlink="">
      <xdr:nvSpPr>
        <xdr:cNvPr id="478" name="普通建設事業費 （ うち更新整備　）該当値テキスト"/>
        <xdr:cNvSpPr txBox="1"/>
      </xdr:nvSpPr>
      <xdr:spPr>
        <a:xfrm>
          <a:off x="10528300" y="162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147399</xdr:rowOff>
    </xdr:from>
    <xdr:to>
      <xdr:col>50</xdr:col>
      <xdr:colOff>165100</xdr:colOff>
      <xdr:row>90</xdr:row>
      <xdr:rowOff>77549</xdr:rowOff>
    </xdr:to>
    <xdr:sp macro="" textlink="">
      <xdr:nvSpPr>
        <xdr:cNvPr id="479" name="楕円 478"/>
        <xdr:cNvSpPr/>
      </xdr:nvSpPr>
      <xdr:spPr>
        <a:xfrm>
          <a:off x="9588500" y="154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94076</xdr:rowOff>
    </xdr:from>
    <xdr:ext cx="534377" cy="259045"/>
    <xdr:sp macro="" textlink="">
      <xdr:nvSpPr>
        <xdr:cNvPr id="480" name="テキスト ボックス 479"/>
        <xdr:cNvSpPr txBox="1"/>
      </xdr:nvSpPr>
      <xdr:spPr>
        <a:xfrm>
          <a:off x="9372111" y="151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1186</xdr:rowOff>
    </xdr:from>
    <xdr:to>
      <xdr:col>46</xdr:col>
      <xdr:colOff>38100</xdr:colOff>
      <xdr:row>95</xdr:row>
      <xdr:rowOff>102786</xdr:rowOff>
    </xdr:to>
    <xdr:sp macro="" textlink="">
      <xdr:nvSpPr>
        <xdr:cNvPr id="481" name="楕円 480"/>
        <xdr:cNvSpPr/>
      </xdr:nvSpPr>
      <xdr:spPr>
        <a:xfrm>
          <a:off x="8699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119313</xdr:rowOff>
    </xdr:from>
    <xdr:ext cx="534377" cy="259045"/>
    <xdr:sp macro="" textlink="">
      <xdr:nvSpPr>
        <xdr:cNvPr id="482" name="テキスト ボックス 481"/>
        <xdr:cNvSpPr txBox="1"/>
      </xdr:nvSpPr>
      <xdr:spPr>
        <a:xfrm>
          <a:off x="8483111" y="160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97861</xdr:rowOff>
    </xdr:from>
    <xdr:to>
      <xdr:col>41</xdr:col>
      <xdr:colOff>101600</xdr:colOff>
      <xdr:row>94</xdr:row>
      <xdr:rowOff>28011</xdr:rowOff>
    </xdr:to>
    <xdr:sp macro="" textlink="">
      <xdr:nvSpPr>
        <xdr:cNvPr id="483" name="楕円 482"/>
        <xdr:cNvSpPr/>
      </xdr:nvSpPr>
      <xdr:spPr>
        <a:xfrm>
          <a:off x="7810500" y="16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44538</xdr:rowOff>
    </xdr:from>
    <xdr:ext cx="534377" cy="259045"/>
    <xdr:sp macro="" textlink="">
      <xdr:nvSpPr>
        <xdr:cNvPr id="484" name="テキスト ボックス 483"/>
        <xdr:cNvSpPr txBox="1"/>
      </xdr:nvSpPr>
      <xdr:spPr>
        <a:xfrm>
          <a:off x="7594111" y="158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130346</xdr:rowOff>
    </xdr:from>
    <xdr:to>
      <xdr:col>36</xdr:col>
      <xdr:colOff>165100</xdr:colOff>
      <xdr:row>97</xdr:row>
      <xdr:rowOff>60496</xdr:rowOff>
    </xdr:to>
    <xdr:sp macro="" textlink="">
      <xdr:nvSpPr>
        <xdr:cNvPr id="485" name="楕円 484"/>
        <xdr:cNvSpPr/>
      </xdr:nvSpPr>
      <xdr:spPr>
        <a:xfrm>
          <a:off x="6921500" y="165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51623</xdr:rowOff>
    </xdr:from>
    <xdr:ext cx="534377" cy="259045"/>
    <xdr:sp macro="" textlink="">
      <xdr:nvSpPr>
        <xdr:cNvPr id="486" name="テキスト ボックス 485"/>
        <xdr:cNvSpPr txBox="1"/>
      </xdr:nvSpPr>
      <xdr:spPr>
        <a:xfrm>
          <a:off x="6705111" y="166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44450</xdr:rowOff>
    </xdr:to>
    <xdr:cxnSp macro="">
      <xdr:nvCxnSpPr>
        <xdr:cNvPr id="518" name="直線コネクタ 517"/>
        <xdr:cNvCxnSpPr/>
      </xdr:nvCxnSpPr>
      <xdr:spPr>
        <a:xfrm>
          <a:off x="14592300" y="6711315"/>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14351</xdr:rowOff>
    </xdr:from>
    <xdr:to>
      <xdr:col>76</xdr:col>
      <xdr:colOff>114300</xdr:colOff>
      <xdr:row>39</xdr:row>
      <xdr:rowOff>24765</xdr:rowOff>
    </xdr:to>
    <xdr:cxnSp macro="">
      <xdr:nvCxnSpPr>
        <xdr:cNvPr id="521" name="直線コネクタ 520"/>
        <xdr:cNvCxnSpPr/>
      </xdr:nvCxnSpPr>
      <xdr:spPr>
        <a:xfrm>
          <a:off x="13703300" y="6700901"/>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9779</xdr:rowOff>
    </xdr:from>
    <xdr:to>
      <xdr:col>71</xdr:col>
      <xdr:colOff>177800</xdr:colOff>
      <xdr:row>39</xdr:row>
      <xdr:rowOff>14351</xdr:rowOff>
    </xdr:to>
    <xdr:cxnSp macro="">
      <xdr:nvCxnSpPr>
        <xdr:cNvPr id="524" name="直線コネクタ 523"/>
        <xdr:cNvCxnSpPr/>
      </xdr:nvCxnSpPr>
      <xdr:spPr>
        <a:xfrm>
          <a:off x="12814300" y="6696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145415</xdr:rowOff>
    </xdr:from>
    <xdr:to>
      <xdr:col>76</xdr:col>
      <xdr:colOff>165100</xdr:colOff>
      <xdr:row>39</xdr:row>
      <xdr:rowOff>75565</xdr:rowOff>
    </xdr:to>
    <xdr:sp macro="" textlink="">
      <xdr:nvSpPr>
        <xdr:cNvPr id="538" name="楕円 537"/>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66692</xdr:rowOff>
    </xdr:from>
    <xdr:ext cx="378565" cy="259045"/>
    <xdr:sp macro="" textlink="">
      <xdr:nvSpPr>
        <xdr:cNvPr id="539" name="テキスト ボックス 538"/>
        <xdr:cNvSpPr txBox="1"/>
      </xdr:nvSpPr>
      <xdr:spPr>
        <a:xfrm>
          <a:off x="14403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135001</xdr:rowOff>
    </xdr:from>
    <xdr:to>
      <xdr:col>72</xdr:col>
      <xdr:colOff>38100</xdr:colOff>
      <xdr:row>39</xdr:row>
      <xdr:rowOff>65151</xdr:rowOff>
    </xdr:to>
    <xdr:sp macro="" textlink="">
      <xdr:nvSpPr>
        <xdr:cNvPr id="540" name="楕円 539"/>
        <xdr:cNvSpPr/>
      </xdr:nvSpPr>
      <xdr:spPr>
        <a:xfrm>
          <a:off x="13652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56278</xdr:rowOff>
    </xdr:from>
    <xdr:ext cx="378565" cy="259045"/>
    <xdr:sp macro="" textlink="">
      <xdr:nvSpPr>
        <xdr:cNvPr id="541" name="テキスト ボックス 540"/>
        <xdr:cNvSpPr txBox="1"/>
      </xdr:nvSpPr>
      <xdr:spPr>
        <a:xfrm>
          <a:off x="13514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130429</xdr:rowOff>
    </xdr:from>
    <xdr:to>
      <xdr:col>67</xdr:col>
      <xdr:colOff>101600</xdr:colOff>
      <xdr:row>39</xdr:row>
      <xdr:rowOff>60579</xdr:rowOff>
    </xdr:to>
    <xdr:sp macro="" textlink="">
      <xdr:nvSpPr>
        <xdr:cNvPr id="542" name="楕円 541"/>
        <xdr:cNvSpPr/>
      </xdr:nvSpPr>
      <xdr:spPr>
        <a:xfrm>
          <a:off x="12763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51706</xdr:rowOff>
    </xdr:from>
    <xdr:ext cx="378565" cy="259045"/>
    <xdr:sp macro="" textlink="">
      <xdr:nvSpPr>
        <xdr:cNvPr id="543" name="テキスト ボックス 542"/>
        <xdr:cNvSpPr txBox="1"/>
      </xdr:nvSpPr>
      <xdr:spPr>
        <a:xfrm>
          <a:off x="12625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72682</xdr:rowOff>
    </xdr:from>
    <xdr:to>
      <xdr:col>85</xdr:col>
      <xdr:colOff>127000</xdr:colOff>
      <xdr:row>77</xdr:row>
      <xdr:rowOff>139567</xdr:rowOff>
    </xdr:to>
    <xdr:cxnSp macro="">
      <xdr:nvCxnSpPr>
        <xdr:cNvPr id="621" name="直線コネクタ 620"/>
        <xdr:cNvCxnSpPr/>
      </xdr:nvCxnSpPr>
      <xdr:spPr>
        <a:xfrm flipV="1">
          <a:off x="15481300" y="13274332"/>
          <a:ext cx="838200" cy="6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131414</xdr:rowOff>
    </xdr:from>
    <xdr:to>
      <xdr:col>81</xdr:col>
      <xdr:colOff>50800</xdr:colOff>
      <xdr:row>77</xdr:row>
      <xdr:rowOff>139567</xdr:rowOff>
    </xdr:to>
    <xdr:cxnSp macro="">
      <xdr:nvCxnSpPr>
        <xdr:cNvPr id="624" name="直線コネクタ 623"/>
        <xdr:cNvCxnSpPr/>
      </xdr:nvCxnSpPr>
      <xdr:spPr>
        <a:xfrm>
          <a:off x="14592300" y="1333306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124918</xdr:rowOff>
    </xdr:from>
    <xdr:to>
      <xdr:col>76</xdr:col>
      <xdr:colOff>114300</xdr:colOff>
      <xdr:row>77</xdr:row>
      <xdr:rowOff>131414</xdr:rowOff>
    </xdr:to>
    <xdr:cxnSp macro="">
      <xdr:nvCxnSpPr>
        <xdr:cNvPr id="627" name="直線コネクタ 626"/>
        <xdr:cNvCxnSpPr/>
      </xdr:nvCxnSpPr>
      <xdr:spPr>
        <a:xfrm>
          <a:off x="13703300" y="1332656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124918</xdr:rowOff>
    </xdr:from>
    <xdr:to>
      <xdr:col>71</xdr:col>
      <xdr:colOff>177800</xdr:colOff>
      <xdr:row>77</xdr:row>
      <xdr:rowOff>128346</xdr:rowOff>
    </xdr:to>
    <xdr:cxnSp macro="">
      <xdr:nvCxnSpPr>
        <xdr:cNvPr id="630" name="直線コネクタ 629"/>
        <xdr:cNvCxnSpPr/>
      </xdr:nvCxnSpPr>
      <xdr:spPr>
        <a:xfrm flipV="1">
          <a:off x="12814300" y="1332656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21882</xdr:rowOff>
    </xdr:from>
    <xdr:to>
      <xdr:col>85</xdr:col>
      <xdr:colOff>177800</xdr:colOff>
      <xdr:row>77</xdr:row>
      <xdr:rowOff>123482</xdr:rowOff>
    </xdr:to>
    <xdr:sp macro="" textlink="">
      <xdr:nvSpPr>
        <xdr:cNvPr id="640" name="楕円 639"/>
        <xdr:cNvSpPr/>
      </xdr:nvSpPr>
      <xdr:spPr>
        <a:xfrm>
          <a:off x="16268700" y="132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108259</xdr:rowOff>
    </xdr:from>
    <xdr:ext cx="534377" cy="259045"/>
    <xdr:sp macro="" textlink="">
      <xdr:nvSpPr>
        <xdr:cNvPr id="641" name="公債費該当値テキスト"/>
        <xdr:cNvSpPr txBox="1"/>
      </xdr:nvSpPr>
      <xdr:spPr>
        <a:xfrm>
          <a:off x="16370300" y="131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88767</xdr:rowOff>
    </xdr:from>
    <xdr:to>
      <xdr:col>81</xdr:col>
      <xdr:colOff>101600</xdr:colOff>
      <xdr:row>78</xdr:row>
      <xdr:rowOff>18917</xdr:rowOff>
    </xdr:to>
    <xdr:sp macro="" textlink="">
      <xdr:nvSpPr>
        <xdr:cNvPr id="642" name="楕円 641"/>
        <xdr:cNvSpPr/>
      </xdr:nvSpPr>
      <xdr:spPr>
        <a:xfrm>
          <a:off x="15430500" y="132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10044</xdr:rowOff>
    </xdr:from>
    <xdr:ext cx="534377" cy="259045"/>
    <xdr:sp macro="" textlink="">
      <xdr:nvSpPr>
        <xdr:cNvPr id="643" name="テキスト ボックス 642"/>
        <xdr:cNvSpPr txBox="1"/>
      </xdr:nvSpPr>
      <xdr:spPr>
        <a:xfrm>
          <a:off x="15214111" y="13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80614</xdr:rowOff>
    </xdr:from>
    <xdr:to>
      <xdr:col>76</xdr:col>
      <xdr:colOff>165100</xdr:colOff>
      <xdr:row>78</xdr:row>
      <xdr:rowOff>10764</xdr:rowOff>
    </xdr:to>
    <xdr:sp macro="" textlink="">
      <xdr:nvSpPr>
        <xdr:cNvPr id="644" name="楕円 643"/>
        <xdr:cNvSpPr/>
      </xdr:nvSpPr>
      <xdr:spPr>
        <a:xfrm>
          <a:off x="14541500" y="132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1891</xdr:rowOff>
    </xdr:from>
    <xdr:ext cx="534377" cy="259045"/>
    <xdr:sp macro="" textlink="">
      <xdr:nvSpPr>
        <xdr:cNvPr id="645" name="テキスト ボックス 644"/>
        <xdr:cNvSpPr txBox="1"/>
      </xdr:nvSpPr>
      <xdr:spPr>
        <a:xfrm>
          <a:off x="14325111" y="13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74118</xdr:rowOff>
    </xdr:from>
    <xdr:to>
      <xdr:col>72</xdr:col>
      <xdr:colOff>38100</xdr:colOff>
      <xdr:row>78</xdr:row>
      <xdr:rowOff>4268</xdr:rowOff>
    </xdr:to>
    <xdr:sp macro="" textlink="">
      <xdr:nvSpPr>
        <xdr:cNvPr id="646" name="楕円 645"/>
        <xdr:cNvSpPr/>
      </xdr:nvSpPr>
      <xdr:spPr>
        <a:xfrm>
          <a:off x="136525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166845</xdr:rowOff>
    </xdr:from>
    <xdr:ext cx="534377" cy="259045"/>
    <xdr:sp macro="" textlink="">
      <xdr:nvSpPr>
        <xdr:cNvPr id="647" name="テキスト ボックス 646"/>
        <xdr:cNvSpPr txBox="1"/>
      </xdr:nvSpPr>
      <xdr:spPr>
        <a:xfrm>
          <a:off x="13436111" y="133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77546</xdr:rowOff>
    </xdr:from>
    <xdr:to>
      <xdr:col>67</xdr:col>
      <xdr:colOff>101600</xdr:colOff>
      <xdr:row>78</xdr:row>
      <xdr:rowOff>7696</xdr:rowOff>
    </xdr:to>
    <xdr:sp macro="" textlink="">
      <xdr:nvSpPr>
        <xdr:cNvPr id="648" name="楕円 647"/>
        <xdr:cNvSpPr/>
      </xdr:nvSpPr>
      <xdr:spPr>
        <a:xfrm>
          <a:off x="127635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170273</xdr:rowOff>
    </xdr:from>
    <xdr:ext cx="534377" cy="259045"/>
    <xdr:sp macro="" textlink="">
      <xdr:nvSpPr>
        <xdr:cNvPr id="649" name="テキスト ボックス 648"/>
        <xdr:cNvSpPr txBox="1"/>
      </xdr:nvSpPr>
      <xdr:spPr>
        <a:xfrm>
          <a:off x="12547111" y="133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59689</xdr:rowOff>
    </xdr:from>
    <xdr:to>
      <xdr:col>85</xdr:col>
      <xdr:colOff>127000</xdr:colOff>
      <xdr:row>98</xdr:row>
      <xdr:rowOff>68356</xdr:rowOff>
    </xdr:to>
    <xdr:cxnSp macro="">
      <xdr:nvCxnSpPr>
        <xdr:cNvPr id="680" name="直線コネクタ 679"/>
        <xdr:cNvCxnSpPr/>
      </xdr:nvCxnSpPr>
      <xdr:spPr>
        <a:xfrm flipV="1">
          <a:off x="15481300" y="16861789"/>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68356</xdr:rowOff>
    </xdr:from>
    <xdr:to>
      <xdr:col>81</xdr:col>
      <xdr:colOff>50800</xdr:colOff>
      <xdr:row>99</xdr:row>
      <xdr:rowOff>7906</xdr:rowOff>
    </xdr:to>
    <xdr:cxnSp macro="">
      <xdr:nvCxnSpPr>
        <xdr:cNvPr id="683" name="直線コネクタ 682"/>
        <xdr:cNvCxnSpPr/>
      </xdr:nvCxnSpPr>
      <xdr:spPr>
        <a:xfrm flipV="1">
          <a:off x="14592300" y="16870456"/>
          <a:ext cx="889000" cy="1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136260</xdr:rowOff>
    </xdr:from>
    <xdr:to>
      <xdr:col>76</xdr:col>
      <xdr:colOff>114300</xdr:colOff>
      <xdr:row>99</xdr:row>
      <xdr:rowOff>7906</xdr:rowOff>
    </xdr:to>
    <xdr:cxnSp macro="">
      <xdr:nvCxnSpPr>
        <xdr:cNvPr id="686" name="直線コネクタ 685"/>
        <xdr:cNvCxnSpPr/>
      </xdr:nvCxnSpPr>
      <xdr:spPr>
        <a:xfrm>
          <a:off x="13703300" y="16938360"/>
          <a:ext cx="889000" cy="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170746</xdr:rowOff>
    </xdr:from>
    <xdr:to>
      <xdr:col>71</xdr:col>
      <xdr:colOff>177800</xdr:colOff>
      <xdr:row>98</xdr:row>
      <xdr:rowOff>136260</xdr:rowOff>
    </xdr:to>
    <xdr:cxnSp macro="">
      <xdr:nvCxnSpPr>
        <xdr:cNvPr id="689" name="直線コネクタ 688"/>
        <xdr:cNvCxnSpPr/>
      </xdr:nvCxnSpPr>
      <xdr:spPr>
        <a:xfrm>
          <a:off x="12814300" y="16801396"/>
          <a:ext cx="889000" cy="1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101638</xdr:rowOff>
    </xdr:from>
    <xdr:ext cx="534377" cy="259045"/>
    <xdr:sp macro="" textlink="">
      <xdr:nvSpPr>
        <xdr:cNvPr id="693" name="テキスト ボックス 692"/>
        <xdr:cNvSpPr txBox="1"/>
      </xdr:nvSpPr>
      <xdr:spPr>
        <a:xfrm>
          <a:off x="12547111" y="169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8889</xdr:rowOff>
    </xdr:from>
    <xdr:to>
      <xdr:col>85</xdr:col>
      <xdr:colOff>177800</xdr:colOff>
      <xdr:row>98</xdr:row>
      <xdr:rowOff>110489</xdr:rowOff>
    </xdr:to>
    <xdr:sp macro="" textlink="">
      <xdr:nvSpPr>
        <xdr:cNvPr id="699" name="楕円 698"/>
        <xdr:cNvSpPr/>
      </xdr:nvSpPr>
      <xdr:spPr>
        <a:xfrm>
          <a:off x="16268700" y="168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158766</xdr:rowOff>
    </xdr:from>
    <xdr:ext cx="534377" cy="259045"/>
    <xdr:sp macro="" textlink="">
      <xdr:nvSpPr>
        <xdr:cNvPr id="700" name="積立金該当値テキスト"/>
        <xdr:cNvSpPr txBox="1"/>
      </xdr:nvSpPr>
      <xdr:spPr>
        <a:xfrm>
          <a:off x="16370300"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17556</xdr:rowOff>
    </xdr:from>
    <xdr:to>
      <xdr:col>81</xdr:col>
      <xdr:colOff>101600</xdr:colOff>
      <xdr:row>98</xdr:row>
      <xdr:rowOff>119156</xdr:rowOff>
    </xdr:to>
    <xdr:sp macro="" textlink="">
      <xdr:nvSpPr>
        <xdr:cNvPr id="701" name="楕円 700"/>
        <xdr:cNvSpPr/>
      </xdr:nvSpPr>
      <xdr:spPr>
        <a:xfrm>
          <a:off x="15430500" y="168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110283</xdr:rowOff>
    </xdr:from>
    <xdr:ext cx="534377" cy="259045"/>
    <xdr:sp macro="" textlink="">
      <xdr:nvSpPr>
        <xdr:cNvPr id="702" name="テキスト ボックス 701"/>
        <xdr:cNvSpPr txBox="1"/>
      </xdr:nvSpPr>
      <xdr:spPr>
        <a:xfrm>
          <a:off x="15214111" y="1691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128556</xdr:rowOff>
    </xdr:from>
    <xdr:to>
      <xdr:col>76</xdr:col>
      <xdr:colOff>165100</xdr:colOff>
      <xdr:row>99</xdr:row>
      <xdr:rowOff>58706</xdr:rowOff>
    </xdr:to>
    <xdr:sp macro="" textlink="">
      <xdr:nvSpPr>
        <xdr:cNvPr id="703" name="楕円 702"/>
        <xdr:cNvSpPr/>
      </xdr:nvSpPr>
      <xdr:spPr>
        <a:xfrm>
          <a:off x="14541500" y="169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49833</xdr:rowOff>
    </xdr:from>
    <xdr:ext cx="469744" cy="259045"/>
    <xdr:sp macro="" textlink="">
      <xdr:nvSpPr>
        <xdr:cNvPr id="704" name="テキスト ボックス 703"/>
        <xdr:cNvSpPr txBox="1"/>
      </xdr:nvSpPr>
      <xdr:spPr>
        <a:xfrm>
          <a:off x="14357428" y="1702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85460</xdr:rowOff>
    </xdr:from>
    <xdr:to>
      <xdr:col>72</xdr:col>
      <xdr:colOff>38100</xdr:colOff>
      <xdr:row>99</xdr:row>
      <xdr:rowOff>15610</xdr:rowOff>
    </xdr:to>
    <xdr:sp macro="" textlink="">
      <xdr:nvSpPr>
        <xdr:cNvPr id="705" name="楕円 704"/>
        <xdr:cNvSpPr/>
      </xdr:nvSpPr>
      <xdr:spPr>
        <a:xfrm>
          <a:off x="13652500" y="168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6737</xdr:rowOff>
    </xdr:from>
    <xdr:ext cx="534377" cy="259045"/>
    <xdr:sp macro="" textlink="">
      <xdr:nvSpPr>
        <xdr:cNvPr id="706" name="テキスト ボックス 705"/>
        <xdr:cNvSpPr txBox="1"/>
      </xdr:nvSpPr>
      <xdr:spPr>
        <a:xfrm>
          <a:off x="13436111" y="169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119946</xdr:rowOff>
    </xdr:from>
    <xdr:to>
      <xdr:col>67</xdr:col>
      <xdr:colOff>101600</xdr:colOff>
      <xdr:row>98</xdr:row>
      <xdr:rowOff>50096</xdr:rowOff>
    </xdr:to>
    <xdr:sp macro="" textlink="">
      <xdr:nvSpPr>
        <xdr:cNvPr id="707" name="楕円 706"/>
        <xdr:cNvSpPr/>
      </xdr:nvSpPr>
      <xdr:spPr>
        <a:xfrm>
          <a:off x="12763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66623</xdr:rowOff>
    </xdr:from>
    <xdr:ext cx="534377" cy="259045"/>
    <xdr:sp macro="" textlink="">
      <xdr:nvSpPr>
        <xdr:cNvPr id="708" name="テキスト ボックス 707"/>
        <xdr:cNvSpPr txBox="1"/>
      </xdr:nvSpPr>
      <xdr:spPr>
        <a:xfrm>
          <a:off x="12547111" y="1652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72263</xdr:rowOff>
    </xdr:from>
    <xdr:to>
      <xdr:col>116</xdr:col>
      <xdr:colOff>63500</xdr:colOff>
      <xdr:row>76</xdr:row>
      <xdr:rowOff>18351</xdr:rowOff>
    </xdr:to>
    <xdr:cxnSp macro="">
      <xdr:nvCxnSpPr>
        <xdr:cNvPr id="852" name="直線コネクタ 851"/>
        <xdr:cNvCxnSpPr/>
      </xdr:nvCxnSpPr>
      <xdr:spPr>
        <a:xfrm flipV="1">
          <a:off x="21323300" y="12931013"/>
          <a:ext cx="8382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18351</xdr:rowOff>
    </xdr:from>
    <xdr:to>
      <xdr:col>111</xdr:col>
      <xdr:colOff>177800</xdr:colOff>
      <xdr:row>76</xdr:row>
      <xdr:rowOff>78702</xdr:rowOff>
    </xdr:to>
    <xdr:cxnSp macro="">
      <xdr:nvCxnSpPr>
        <xdr:cNvPr id="855" name="直線コネクタ 854"/>
        <xdr:cNvCxnSpPr/>
      </xdr:nvCxnSpPr>
      <xdr:spPr>
        <a:xfrm flipV="1">
          <a:off x="20434300" y="13048551"/>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78702</xdr:rowOff>
    </xdr:from>
    <xdr:to>
      <xdr:col>107</xdr:col>
      <xdr:colOff>50800</xdr:colOff>
      <xdr:row>76</xdr:row>
      <xdr:rowOff>85713</xdr:rowOff>
    </xdr:to>
    <xdr:cxnSp macro="">
      <xdr:nvCxnSpPr>
        <xdr:cNvPr id="858" name="直線コネクタ 857"/>
        <xdr:cNvCxnSpPr/>
      </xdr:nvCxnSpPr>
      <xdr:spPr>
        <a:xfrm flipV="1">
          <a:off x="19545300" y="13108902"/>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85713</xdr:rowOff>
    </xdr:from>
    <xdr:to>
      <xdr:col>102</xdr:col>
      <xdr:colOff>114300</xdr:colOff>
      <xdr:row>76</xdr:row>
      <xdr:rowOff>90323</xdr:rowOff>
    </xdr:to>
    <xdr:cxnSp macro="">
      <xdr:nvCxnSpPr>
        <xdr:cNvPr id="861" name="直線コネクタ 860"/>
        <xdr:cNvCxnSpPr/>
      </xdr:nvCxnSpPr>
      <xdr:spPr>
        <a:xfrm flipV="1">
          <a:off x="18656300" y="13115913"/>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21463</xdr:rowOff>
    </xdr:from>
    <xdr:to>
      <xdr:col>116</xdr:col>
      <xdr:colOff>114300</xdr:colOff>
      <xdr:row>75</xdr:row>
      <xdr:rowOff>123063</xdr:rowOff>
    </xdr:to>
    <xdr:sp macro="" textlink="">
      <xdr:nvSpPr>
        <xdr:cNvPr id="871" name="楕円 870"/>
        <xdr:cNvSpPr/>
      </xdr:nvSpPr>
      <xdr:spPr>
        <a:xfrm>
          <a:off x="221107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171340</xdr:rowOff>
    </xdr:from>
    <xdr:ext cx="534377" cy="259045"/>
    <xdr:sp macro="" textlink="">
      <xdr:nvSpPr>
        <xdr:cNvPr id="872" name="繰出金該当値テキスト"/>
        <xdr:cNvSpPr txBox="1"/>
      </xdr:nvSpPr>
      <xdr:spPr>
        <a:xfrm>
          <a:off x="22212300" y="128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139002</xdr:rowOff>
    </xdr:from>
    <xdr:to>
      <xdr:col>112</xdr:col>
      <xdr:colOff>38100</xdr:colOff>
      <xdr:row>76</xdr:row>
      <xdr:rowOff>69152</xdr:rowOff>
    </xdr:to>
    <xdr:sp macro="" textlink="">
      <xdr:nvSpPr>
        <xdr:cNvPr id="873" name="楕円 872"/>
        <xdr:cNvSpPr/>
      </xdr:nvSpPr>
      <xdr:spPr>
        <a:xfrm>
          <a:off x="21272500" y="129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60278</xdr:rowOff>
    </xdr:from>
    <xdr:ext cx="534377" cy="259045"/>
    <xdr:sp macro="" textlink="">
      <xdr:nvSpPr>
        <xdr:cNvPr id="874" name="テキスト ボックス 873"/>
        <xdr:cNvSpPr txBox="1"/>
      </xdr:nvSpPr>
      <xdr:spPr>
        <a:xfrm>
          <a:off x="21056111" y="130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27902</xdr:rowOff>
    </xdr:from>
    <xdr:to>
      <xdr:col>107</xdr:col>
      <xdr:colOff>101600</xdr:colOff>
      <xdr:row>76</xdr:row>
      <xdr:rowOff>129502</xdr:rowOff>
    </xdr:to>
    <xdr:sp macro="" textlink="">
      <xdr:nvSpPr>
        <xdr:cNvPr id="875" name="楕円 874"/>
        <xdr:cNvSpPr/>
      </xdr:nvSpPr>
      <xdr:spPr>
        <a:xfrm>
          <a:off x="20383500" y="130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120629</xdr:rowOff>
    </xdr:from>
    <xdr:ext cx="534377" cy="259045"/>
    <xdr:sp macro="" textlink="">
      <xdr:nvSpPr>
        <xdr:cNvPr id="876" name="テキスト ボックス 875"/>
        <xdr:cNvSpPr txBox="1"/>
      </xdr:nvSpPr>
      <xdr:spPr>
        <a:xfrm>
          <a:off x="20167111" y="131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34913</xdr:rowOff>
    </xdr:from>
    <xdr:to>
      <xdr:col>102</xdr:col>
      <xdr:colOff>165100</xdr:colOff>
      <xdr:row>76</xdr:row>
      <xdr:rowOff>136513</xdr:rowOff>
    </xdr:to>
    <xdr:sp macro="" textlink="">
      <xdr:nvSpPr>
        <xdr:cNvPr id="877" name="楕円 876"/>
        <xdr:cNvSpPr/>
      </xdr:nvSpPr>
      <xdr:spPr>
        <a:xfrm>
          <a:off x="19494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127640</xdr:rowOff>
    </xdr:from>
    <xdr:ext cx="534377" cy="259045"/>
    <xdr:sp macro="" textlink="">
      <xdr:nvSpPr>
        <xdr:cNvPr id="878" name="テキスト ボックス 877"/>
        <xdr:cNvSpPr txBox="1"/>
      </xdr:nvSpPr>
      <xdr:spPr>
        <a:xfrm>
          <a:off x="19278111" y="131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39523</xdr:rowOff>
    </xdr:from>
    <xdr:to>
      <xdr:col>98</xdr:col>
      <xdr:colOff>38100</xdr:colOff>
      <xdr:row>76</xdr:row>
      <xdr:rowOff>141123</xdr:rowOff>
    </xdr:to>
    <xdr:sp macro="" textlink="">
      <xdr:nvSpPr>
        <xdr:cNvPr id="879" name="楕円 878"/>
        <xdr:cNvSpPr/>
      </xdr:nvSpPr>
      <xdr:spPr>
        <a:xfrm>
          <a:off x="18605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132250</xdr:rowOff>
    </xdr:from>
    <xdr:ext cx="534377" cy="259045"/>
    <xdr:sp macro="" textlink="">
      <xdr:nvSpPr>
        <xdr:cNvPr id="880" name="テキスト ボックス 879"/>
        <xdr:cNvSpPr txBox="1"/>
      </xdr:nvSpPr>
      <xdr:spPr>
        <a:xfrm>
          <a:off x="18389111" y="13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物件費は住民一人当たり</a:t>
          </a:r>
          <a:r>
            <a:rPr kumimoji="1" lang="en-US" altLang="ja-JP" sz="1100" baseline="0">
              <a:solidFill>
                <a:schemeClr val="dk1"/>
              </a:solidFill>
              <a:effectLst/>
              <a:latin typeface="+mn-lt"/>
              <a:ea typeface="+mn-ea"/>
              <a:cs typeface="+mn-cs"/>
            </a:rPr>
            <a:t>97,405</a:t>
          </a:r>
          <a:r>
            <a:rPr kumimoji="1" lang="ja-JP" altLang="ja-JP" sz="1100" baseline="0">
              <a:solidFill>
                <a:schemeClr val="dk1"/>
              </a:solidFill>
              <a:effectLst/>
              <a:latin typeface="+mn-lt"/>
              <a:ea typeface="+mn-ea"/>
              <a:cs typeface="+mn-cs"/>
            </a:rPr>
            <a:t>円となっており、類似団体と比較して一人当たりコストが高い状況となっている。令和４年度は新型コロナウイルスワクチン接種業務にかかる委託料や物価高騰による各公共施設の光熱水費の増のほか、旧南永山小学校校舎・体育館等解体工事の実施により大きく増加した。。多摩市は公共施設が多く、その維持管理のために経費がかかるため、他市に比べて物件費が高くなっている。また、外部委託を積極的に活用していることもその理由の</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つである。「新生</a:t>
          </a:r>
          <a:r>
            <a:rPr kumimoji="1" lang="en-US" altLang="ja-JP" sz="1100" baseline="0">
              <a:solidFill>
                <a:schemeClr val="dk1"/>
              </a:solidFill>
              <a:effectLst/>
              <a:latin typeface="+mn-lt"/>
              <a:ea typeface="+mn-ea"/>
              <a:cs typeface="+mn-cs"/>
            </a:rPr>
            <a:t>TAMA</a:t>
          </a:r>
          <a:r>
            <a:rPr kumimoji="1" lang="ja-JP" altLang="ja-JP" sz="1100" baseline="0">
              <a:solidFill>
                <a:schemeClr val="dk1"/>
              </a:solidFill>
              <a:effectLst/>
              <a:latin typeface="+mn-lt"/>
              <a:ea typeface="+mn-ea"/>
              <a:cs typeface="+mn-cs"/>
            </a:rPr>
            <a:t>・行財政刷新プログラム」の取り組みによる経常経費の削減や公共施設の総量の適正化を進めていく。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公債費は一人当たり</a:t>
          </a:r>
          <a:r>
            <a:rPr kumimoji="1" lang="en-US" altLang="ja-JP" sz="1100" baseline="0">
              <a:solidFill>
                <a:schemeClr val="dk1"/>
              </a:solidFill>
              <a:effectLst/>
              <a:latin typeface="+mn-lt"/>
              <a:ea typeface="+mn-ea"/>
              <a:cs typeface="+mn-cs"/>
            </a:rPr>
            <a:t>16,518</a:t>
          </a:r>
          <a:r>
            <a:rPr kumimoji="1" lang="ja-JP" altLang="ja-JP" sz="1100" baseline="0">
              <a:solidFill>
                <a:schemeClr val="dk1"/>
              </a:solidFill>
              <a:effectLst/>
              <a:latin typeface="+mn-lt"/>
              <a:ea typeface="+mn-ea"/>
              <a:cs typeface="+mn-cs"/>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多くの公共施設が更新時期を迎えるため、地方債の発行額が増加することが想定されているが、引き続き計画的な借入れや更なる金額の精査により、公債費増加の抑制に努めていく。</a:t>
          </a:r>
          <a:endParaRPr lang="ja-JP" altLang="ja-JP" sz="1400">
            <a:effectLst/>
          </a:endParaRPr>
        </a:p>
        <a:p>
          <a:r>
            <a:rPr kumimoji="1" lang="ja-JP" altLang="ja-JP" sz="1100" baseline="0">
              <a:solidFill>
                <a:schemeClr val="dk1"/>
              </a:solidFill>
              <a:effectLst/>
              <a:latin typeface="+mn-lt"/>
              <a:ea typeface="+mn-ea"/>
              <a:cs typeface="+mn-cs"/>
            </a:rPr>
            <a:t>　普通建設事業費（うち更新整備）は、一人当たり</a:t>
          </a:r>
          <a:r>
            <a:rPr kumimoji="1" lang="en-US" altLang="ja-JP" sz="1100" baseline="0">
              <a:solidFill>
                <a:schemeClr val="dk1"/>
              </a:solidFill>
              <a:effectLst/>
              <a:latin typeface="+mn-lt"/>
              <a:ea typeface="+mn-ea"/>
              <a:cs typeface="+mn-cs"/>
            </a:rPr>
            <a:t>23,430</a:t>
          </a:r>
          <a:r>
            <a:rPr kumimoji="1" lang="ja-JP" altLang="ja-JP" sz="1100" baseline="0">
              <a:solidFill>
                <a:schemeClr val="dk1"/>
              </a:solidFill>
              <a:effectLst/>
              <a:latin typeface="+mn-lt"/>
              <a:ea typeface="+mn-ea"/>
              <a:cs typeface="+mn-cs"/>
            </a:rPr>
            <a:t>円となり、令和３年度から大きく減少した。これは、主にパルテノン多摩の大規模改修工事費の終了によるものである。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148,210
145,152
21.01
70,461,673
67,825,905
2,485,054
32,000,535
16,038,098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146231</xdr:rowOff>
    </xdr:from>
    <xdr:to>
      <xdr:col>24</xdr:col>
      <xdr:colOff>63500</xdr:colOff>
      <xdr:row>34</xdr:row>
      <xdr:rowOff>147320</xdr:rowOff>
    </xdr:to>
    <xdr:cxnSp macro="">
      <xdr:nvCxnSpPr>
        <xdr:cNvPr id="63" name="直線コネクタ 62"/>
        <xdr:cNvCxnSpPr/>
      </xdr:nvCxnSpPr>
      <xdr:spPr>
        <a:xfrm>
          <a:off x="3797300" y="59755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144054</xdr:rowOff>
    </xdr:from>
    <xdr:to>
      <xdr:col>19</xdr:col>
      <xdr:colOff>177800</xdr:colOff>
      <xdr:row>34</xdr:row>
      <xdr:rowOff>146231</xdr:rowOff>
    </xdr:to>
    <xdr:cxnSp macro="">
      <xdr:nvCxnSpPr>
        <xdr:cNvPr id="66" name="直線コネクタ 65"/>
        <xdr:cNvCxnSpPr/>
      </xdr:nvCxnSpPr>
      <xdr:spPr>
        <a:xfrm>
          <a:off x="2908300" y="597335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111397</xdr:rowOff>
    </xdr:from>
    <xdr:to>
      <xdr:col>15</xdr:col>
      <xdr:colOff>50800</xdr:colOff>
      <xdr:row>34</xdr:row>
      <xdr:rowOff>144054</xdr:rowOff>
    </xdr:to>
    <xdr:cxnSp macro="">
      <xdr:nvCxnSpPr>
        <xdr:cNvPr id="69" name="直線コネクタ 68"/>
        <xdr:cNvCxnSpPr/>
      </xdr:nvCxnSpPr>
      <xdr:spPr>
        <a:xfrm>
          <a:off x="2019300" y="59406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88537</xdr:rowOff>
    </xdr:from>
    <xdr:to>
      <xdr:col>10</xdr:col>
      <xdr:colOff>114300</xdr:colOff>
      <xdr:row>34</xdr:row>
      <xdr:rowOff>111397</xdr:rowOff>
    </xdr:to>
    <xdr:cxnSp macro="">
      <xdr:nvCxnSpPr>
        <xdr:cNvPr id="72" name="直線コネクタ 71"/>
        <xdr:cNvCxnSpPr/>
      </xdr:nvCxnSpPr>
      <xdr:spPr>
        <a:xfrm>
          <a:off x="1130300" y="59178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96520</xdr:rowOff>
    </xdr:from>
    <xdr:to>
      <xdr:col>24</xdr:col>
      <xdr:colOff>114300</xdr:colOff>
      <xdr:row>35</xdr:row>
      <xdr:rowOff>26670</xdr:rowOff>
    </xdr:to>
    <xdr:sp macro="" textlink="">
      <xdr:nvSpPr>
        <xdr:cNvPr id="82" name="楕円 81"/>
        <xdr:cNvSpPr/>
      </xdr:nvSpPr>
      <xdr:spPr>
        <a:xfrm>
          <a:off x="45847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74947</xdr:rowOff>
    </xdr:from>
    <xdr:ext cx="469744" cy="259045"/>
    <xdr:sp macro="" textlink="">
      <xdr:nvSpPr>
        <xdr:cNvPr id="83" name="議会費該当値テキスト"/>
        <xdr:cNvSpPr txBox="1"/>
      </xdr:nvSpPr>
      <xdr:spPr>
        <a:xfrm>
          <a:off x="4686300"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95431</xdr:rowOff>
    </xdr:from>
    <xdr:to>
      <xdr:col>20</xdr:col>
      <xdr:colOff>38100</xdr:colOff>
      <xdr:row>35</xdr:row>
      <xdr:rowOff>25581</xdr:rowOff>
    </xdr:to>
    <xdr:sp macro="" textlink="">
      <xdr:nvSpPr>
        <xdr:cNvPr id="84" name="楕円 83"/>
        <xdr:cNvSpPr/>
      </xdr:nvSpPr>
      <xdr:spPr>
        <a:xfrm>
          <a:off x="3746500" y="5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16708</xdr:rowOff>
    </xdr:from>
    <xdr:ext cx="469744" cy="259045"/>
    <xdr:sp macro="" textlink="">
      <xdr:nvSpPr>
        <xdr:cNvPr id="85" name="テキスト ボックス 84"/>
        <xdr:cNvSpPr txBox="1"/>
      </xdr:nvSpPr>
      <xdr:spPr>
        <a:xfrm>
          <a:off x="3562428" y="60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93254</xdr:rowOff>
    </xdr:from>
    <xdr:to>
      <xdr:col>15</xdr:col>
      <xdr:colOff>101600</xdr:colOff>
      <xdr:row>35</xdr:row>
      <xdr:rowOff>23404</xdr:rowOff>
    </xdr:to>
    <xdr:sp macro="" textlink="">
      <xdr:nvSpPr>
        <xdr:cNvPr id="86" name="楕円 85"/>
        <xdr:cNvSpPr/>
      </xdr:nvSpPr>
      <xdr:spPr>
        <a:xfrm>
          <a:off x="2857500" y="59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14531</xdr:rowOff>
    </xdr:from>
    <xdr:ext cx="469744" cy="259045"/>
    <xdr:sp macro="" textlink="">
      <xdr:nvSpPr>
        <xdr:cNvPr id="87" name="テキスト ボックス 86"/>
        <xdr:cNvSpPr txBox="1"/>
      </xdr:nvSpPr>
      <xdr:spPr>
        <a:xfrm>
          <a:off x="2673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60597</xdr:rowOff>
    </xdr:from>
    <xdr:to>
      <xdr:col>10</xdr:col>
      <xdr:colOff>165100</xdr:colOff>
      <xdr:row>34</xdr:row>
      <xdr:rowOff>162197</xdr:rowOff>
    </xdr:to>
    <xdr:sp macro="" textlink="">
      <xdr:nvSpPr>
        <xdr:cNvPr id="88" name="楕円 87"/>
        <xdr:cNvSpPr/>
      </xdr:nvSpPr>
      <xdr:spPr>
        <a:xfrm>
          <a:off x="1968500" y="58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153324</xdr:rowOff>
    </xdr:from>
    <xdr:ext cx="469744" cy="259045"/>
    <xdr:sp macro="" textlink="">
      <xdr:nvSpPr>
        <xdr:cNvPr id="89" name="テキスト ボックス 88"/>
        <xdr:cNvSpPr txBox="1"/>
      </xdr:nvSpPr>
      <xdr:spPr>
        <a:xfrm>
          <a:off x="1784428" y="59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37737</xdr:rowOff>
    </xdr:from>
    <xdr:to>
      <xdr:col>6</xdr:col>
      <xdr:colOff>38100</xdr:colOff>
      <xdr:row>34</xdr:row>
      <xdr:rowOff>139337</xdr:rowOff>
    </xdr:to>
    <xdr:sp macro="" textlink="">
      <xdr:nvSpPr>
        <xdr:cNvPr id="90" name="楕円 89"/>
        <xdr:cNvSpPr/>
      </xdr:nvSpPr>
      <xdr:spPr>
        <a:xfrm>
          <a:off x="1079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130464</xdr:rowOff>
    </xdr:from>
    <xdr:ext cx="469744" cy="259045"/>
    <xdr:sp macro="" textlink="">
      <xdr:nvSpPr>
        <xdr:cNvPr id="91" name="テキスト ボックス 90"/>
        <xdr:cNvSpPr txBox="1"/>
      </xdr:nvSpPr>
      <xdr:spPr>
        <a:xfrm>
          <a:off x="895428" y="59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56119</xdr:rowOff>
    </xdr:from>
    <xdr:to>
      <xdr:col>24</xdr:col>
      <xdr:colOff>63500</xdr:colOff>
      <xdr:row>57</xdr:row>
      <xdr:rowOff>28559</xdr:rowOff>
    </xdr:to>
    <xdr:cxnSp macro="">
      <xdr:nvCxnSpPr>
        <xdr:cNvPr id="118" name="直線コネクタ 117"/>
        <xdr:cNvCxnSpPr/>
      </xdr:nvCxnSpPr>
      <xdr:spPr>
        <a:xfrm>
          <a:off x="3797300" y="9657319"/>
          <a:ext cx="838200" cy="1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125933</xdr:rowOff>
    </xdr:from>
    <xdr:to>
      <xdr:col>19</xdr:col>
      <xdr:colOff>177800</xdr:colOff>
      <xdr:row>56</xdr:row>
      <xdr:rowOff>56119</xdr:rowOff>
    </xdr:to>
    <xdr:cxnSp macro="">
      <xdr:nvCxnSpPr>
        <xdr:cNvPr id="121" name="直線コネクタ 120"/>
        <xdr:cNvCxnSpPr/>
      </xdr:nvCxnSpPr>
      <xdr:spPr>
        <a:xfrm>
          <a:off x="2908300" y="9384233"/>
          <a:ext cx="889000" cy="2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125933</xdr:rowOff>
    </xdr:from>
    <xdr:to>
      <xdr:col>15</xdr:col>
      <xdr:colOff>50800</xdr:colOff>
      <xdr:row>57</xdr:row>
      <xdr:rowOff>95749</xdr:rowOff>
    </xdr:to>
    <xdr:cxnSp macro="">
      <xdr:nvCxnSpPr>
        <xdr:cNvPr id="124" name="直線コネクタ 123"/>
        <xdr:cNvCxnSpPr/>
      </xdr:nvCxnSpPr>
      <xdr:spPr>
        <a:xfrm flipV="1">
          <a:off x="2019300" y="9384233"/>
          <a:ext cx="889000" cy="4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54803</xdr:rowOff>
    </xdr:from>
    <xdr:to>
      <xdr:col>10</xdr:col>
      <xdr:colOff>114300</xdr:colOff>
      <xdr:row>57</xdr:row>
      <xdr:rowOff>95749</xdr:rowOff>
    </xdr:to>
    <xdr:cxnSp macro="">
      <xdr:nvCxnSpPr>
        <xdr:cNvPr id="127" name="直線コネクタ 126"/>
        <xdr:cNvCxnSpPr/>
      </xdr:nvCxnSpPr>
      <xdr:spPr>
        <a:xfrm>
          <a:off x="1130300" y="9827453"/>
          <a:ext cx="889000" cy="4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97914</xdr:rowOff>
    </xdr:from>
    <xdr:ext cx="534377" cy="259045"/>
    <xdr:sp macro="" textlink="">
      <xdr:nvSpPr>
        <xdr:cNvPr id="131" name="テキスト ボックス 130"/>
        <xdr:cNvSpPr txBox="1"/>
      </xdr:nvSpPr>
      <xdr:spPr>
        <a:xfrm>
          <a:off x="863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149209</xdr:rowOff>
    </xdr:from>
    <xdr:to>
      <xdr:col>24</xdr:col>
      <xdr:colOff>114300</xdr:colOff>
      <xdr:row>57</xdr:row>
      <xdr:rowOff>79359</xdr:rowOff>
    </xdr:to>
    <xdr:sp macro="" textlink="">
      <xdr:nvSpPr>
        <xdr:cNvPr id="137" name="楕円 136"/>
        <xdr:cNvSpPr/>
      </xdr:nvSpPr>
      <xdr:spPr>
        <a:xfrm>
          <a:off x="4584700" y="97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636</xdr:rowOff>
    </xdr:from>
    <xdr:ext cx="534377" cy="259045"/>
    <xdr:sp macro="" textlink="">
      <xdr:nvSpPr>
        <xdr:cNvPr id="138" name="総務費該当値テキスト"/>
        <xdr:cNvSpPr txBox="1"/>
      </xdr:nvSpPr>
      <xdr:spPr>
        <a:xfrm>
          <a:off x="4686300" y="96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5319</xdr:rowOff>
    </xdr:from>
    <xdr:to>
      <xdr:col>20</xdr:col>
      <xdr:colOff>38100</xdr:colOff>
      <xdr:row>56</xdr:row>
      <xdr:rowOff>106919</xdr:rowOff>
    </xdr:to>
    <xdr:sp macro="" textlink="">
      <xdr:nvSpPr>
        <xdr:cNvPr id="139" name="楕円 138"/>
        <xdr:cNvSpPr/>
      </xdr:nvSpPr>
      <xdr:spPr>
        <a:xfrm>
          <a:off x="3746500" y="96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123446</xdr:rowOff>
    </xdr:from>
    <xdr:ext cx="534377" cy="259045"/>
    <xdr:sp macro="" textlink="">
      <xdr:nvSpPr>
        <xdr:cNvPr id="140" name="テキスト ボックス 139"/>
        <xdr:cNvSpPr txBox="1"/>
      </xdr:nvSpPr>
      <xdr:spPr>
        <a:xfrm>
          <a:off x="3530111" y="93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75133</xdr:rowOff>
    </xdr:from>
    <xdr:to>
      <xdr:col>15</xdr:col>
      <xdr:colOff>101600</xdr:colOff>
      <xdr:row>55</xdr:row>
      <xdr:rowOff>5283</xdr:rowOff>
    </xdr:to>
    <xdr:sp macro="" textlink="">
      <xdr:nvSpPr>
        <xdr:cNvPr id="141" name="楕円 140"/>
        <xdr:cNvSpPr/>
      </xdr:nvSpPr>
      <xdr:spPr>
        <a:xfrm>
          <a:off x="2857500" y="93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21810</xdr:rowOff>
    </xdr:from>
    <xdr:ext cx="599010" cy="259045"/>
    <xdr:sp macro="" textlink="">
      <xdr:nvSpPr>
        <xdr:cNvPr id="142" name="テキスト ボックス 141"/>
        <xdr:cNvSpPr txBox="1"/>
      </xdr:nvSpPr>
      <xdr:spPr>
        <a:xfrm>
          <a:off x="2608795" y="910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44949</xdr:rowOff>
    </xdr:from>
    <xdr:to>
      <xdr:col>10</xdr:col>
      <xdr:colOff>165100</xdr:colOff>
      <xdr:row>57</xdr:row>
      <xdr:rowOff>146549</xdr:rowOff>
    </xdr:to>
    <xdr:sp macro="" textlink="">
      <xdr:nvSpPr>
        <xdr:cNvPr id="143" name="楕円 142"/>
        <xdr:cNvSpPr/>
      </xdr:nvSpPr>
      <xdr:spPr>
        <a:xfrm>
          <a:off x="1968500" y="981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137676</xdr:rowOff>
    </xdr:from>
    <xdr:ext cx="534377" cy="259045"/>
    <xdr:sp macro="" textlink="">
      <xdr:nvSpPr>
        <xdr:cNvPr id="144" name="テキスト ボックス 143"/>
        <xdr:cNvSpPr txBox="1"/>
      </xdr:nvSpPr>
      <xdr:spPr>
        <a:xfrm>
          <a:off x="1752111" y="99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4003</xdr:rowOff>
    </xdr:from>
    <xdr:to>
      <xdr:col>6</xdr:col>
      <xdr:colOff>38100</xdr:colOff>
      <xdr:row>57</xdr:row>
      <xdr:rowOff>105603</xdr:rowOff>
    </xdr:to>
    <xdr:sp macro="" textlink="">
      <xdr:nvSpPr>
        <xdr:cNvPr id="145" name="楕円 144"/>
        <xdr:cNvSpPr/>
      </xdr:nvSpPr>
      <xdr:spPr>
        <a:xfrm>
          <a:off x="1079500" y="97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122130</xdr:rowOff>
    </xdr:from>
    <xdr:ext cx="534377" cy="259045"/>
    <xdr:sp macro="" textlink="">
      <xdr:nvSpPr>
        <xdr:cNvPr id="146" name="テキスト ボックス 145"/>
        <xdr:cNvSpPr txBox="1"/>
      </xdr:nvSpPr>
      <xdr:spPr>
        <a:xfrm>
          <a:off x="863111" y="95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71082</xdr:rowOff>
    </xdr:from>
    <xdr:to>
      <xdr:col>24</xdr:col>
      <xdr:colOff>63500</xdr:colOff>
      <xdr:row>74</xdr:row>
      <xdr:rowOff>81773</xdr:rowOff>
    </xdr:to>
    <xdr:cxnSp macro="">
      <xdr:nvCxnSpPr>
        <xdr:cNvPr id="176" name="直線コネクタ 175"/>
        <xdr:cNvCxnSpPr/>
      </xdr:nvCxnSpPr>
      <xdr:spPr>
        <a:xfrm>
          <a:off x="3797300" y="12758382"/>
          <a:ext cx="8382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71082</xdr:rowOff>
    </xdr:from>
    <xdr:to>
      <xdr:col>19</xdr:col>
      <xdr:colOff>177800</xdr:colOff>
      <xdr:row>75</xdr:row>
      <xdr:rowOff>42415</xdr:rowOff>
    </xdr:to>
    <xdr:cxnSp macro="">
      <xdr:nvCxnSpPr>
        <xdr:cNvPr id="179" name="直線コネクタ 178"/>
        <xdr:cNvCxnSpPr/>
      </xdr:nvCxnSpPr>
      <xdr:spPr>
        <a:xfrm flipV="1">
          <a:off x="2908300" y="12758382"/>
          <a:ext cx="889000" cy="14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42415</xdr:rowOff>
    </xdr:from>
    <xdr:to>
      <xdr:col>15</xdr:col>
      <xdr:colOff>50800</xdr:colOff>
      <xdr:row>75</xdr:row>
      <xdr:rowOff>119202</xdr:rowOff>
    </xdr:to>
    <xdr:cxnSp macro="">
      <xdr:nvCxnSpPr>
        <xdr:cNvPr id="182" name="直線コネクタ 181"/>
        <xdr:cNvCxnSpPr/>
      </xdr:nvCxnSpPr>
      <xdr:spPr>
        <a:xfrm flipV="1">
          <a:off x="2019300" y="12901165"/>
          <a:ext cx="8890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119202</xdr:rowOff>
    </xdr:from>
    <xdr:to>
      <xdr:col>10</xdr:col>
      <xdr:colOff>114300</xdr:colOff>
      <xdr:row>75</xdr:row>
      <xdr:rowOff>144249</xdr:rowOff>
    </xdr:to>
    <xdr:cxnSp macro="">
      <xdr:nvCxnSpPr>
        <xdr:cNvPr id="185" name="直線コネクタ 184"/>
        <xdr:cNvCxnSpPr/>
      </xdr:nvCxnSpPr>
      <xdr:spPr>
        <a:xfrm flipV="1">
          <a:off x="1130300" y="12977952"/>
          <a:ext cx="8890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30973</xdr:rowOff>
    </xdr:from>
    <xdr:to>
      <xdr:col>24</xdr:col>
      <xdr:colOff>114300</xdr:colOff>
      <xdr:row>74</xdr:row>
      <xdr:rowOff>132573</xdr:rowOff>
    </xdr:to>
    <xdr:sp macro="" textlink="">
      <xdr:nvSpPr>
        <xdr:cNvPr id="195" name="楕円 194"/>
        <xdr:cNvSpPr/>
      </xdr:nvSpPr>
      <xdr:spPr>
        <a:xfrm>
          <a:off x="4584700" y="127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53850</xdr:rowOff>
    </xdr:from>
    <xdr:ext cx="599010" cy="259045"/>
    <xdr:sp macro="" textlink="">
      <xdr:nvSpPr>
        <xdr:cNvPr id="196" name="民生費該当値テキスト"/>
        <xdr:cNvSpPr txBox="1"/>
      </xdr:nvSpPr>
      <xdr:spPr>
        <a:xfrm>
          <a:off x="4686300" y="125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20282</xdr:rowOff>
    </xdr:from>
    <xdr:to>
      <xdr:col>20</xdr:col>
      <xdr:colOff>38100</xdr:colOff>
      <xdr:row>74</xdr:row>
      <xdr:rowOff>121882</xdr:rowOff>
    </xdr:to>
    <xdr:sp macro="" textlink="">
      <xdr:nvSpPr>
        <xdr:cNvPr id="197" name="楕円 196"/>
        <xdr:cNvSpPr/>
      </xdr:nvSpPr>
      <xdr:spPr>
        <a:xfrm>
          <a:off x="3746500" y="127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138409</xdr:rowOff>
    </xdr:from>
    <xdr:ext cx="599010" cy="259045"/>
    <xdr:sp macro="" textlink="">
      <xdr:nvSpPr>
        <xdr:cNvPr id="198" name="テキスト ボックス 197"/>
        <xdr:cNvSpPr txBox="1"/>
      </xdr:nvSpPr>
      <xdr:spPr>
        <a:xfrm>
          <a:off x="3497795" y="1248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163065</xdr:rowOff>
    </xdr:from>
    <xdr:to>
      <xdr:col>15</xdr:col>
      <xdr:colOff>101600</xdr:colOff>
      <xdr:row>75</xdr:row>
      <xdr:rowOff>93215</xdr:rowOff>
    </xdr:to>
    <xdr:sp macro="" textlink="">
      <xdr:nvSpPr>
        <xdr:cNvPr id="199" name="楕円 198"/>
        <xdr:cNvSpPr/>
      </xdr:nvSpPr>
      <xdr:spPr>
        <a:xfrm>
          <a:off x="2857500" y="128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109742</xdr:rowOff>
    </xdr:from>
    <xdr:ext cx="599010" cy="259045"/>
    <xdr:sp macro="" textlink="">
      <xdr:nvSpPr>
        <xdr:cNvPr id="200" name="テキスト ボックス 199"/>
        <xdr:cNvSpPr txBox="1"/>
      </xdr:nvSpPr>
      <xdr:spPr>
        <a:xfrm>
          <a:off x="2608795" y="1262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68402</xdr:rowOff>
    </xdr:from>
    <xdr:to>
      <xdr:col>10</xdr:col>
      <xdr:colOff>165100</xdr:colOff>
      <xdr:row>75</xdr:row>
      <xdr:rowOff>170002</xdr:rowOff>
    </xdr:to>
    <xdr:sp macro="" textlink="">
      <xdr:nvSpPr>
        <xdr:cNvPr id="201" name="楕円 200"/>
        <xdr:cNvSpPr/>
      </xdr:nvSpPr>
      <xdr:spPr>
        <a:xfrm>
          <a:off x="1968500" y="129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15079</xdr:rowOff>
    </xdr:from>
    <xdr:ext cx="599010" cy="259045"/>
    <xdr:sp macro="" textlink="">
      <xdr:nvSpPr>
        <xdr:cNvPr id="202" name="テキスト ボックス 201"/>
        <xdr:cNvSpPr txBox="1"/>
      </xdr:nvSpPr>
      <xdr:spPr>
        <a:xfrm>
          <a:off x="1719795" y="1270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93449</xdr:rowOff>
    </xdr:from>
    <xdr:to>
      <xdr:col>6</xdr:col>
      <xdr:colOff>38100</xdr:colOff>
      <xdr:row>76</xdr:row>
      <xdr:rowOff>23599</xdr:rowOff>
    </xdr:to>
    <xdr:sp macro="" textlink="">
      <xdr:nvSpPr>
        <xdr:cNvPr id="203" name="楕円 202"/>
        <xdr:cNvSpPr/>
      </xdr:nvSpPr>
      <xdr:spPr>
        <a:xfrm>
          <a:off x="1079500" y="129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40126</xdr:rowOff>
    </xdr:from>
    <xdr:ext cx="599010" cy="259045"/>
    <xdr:sp macro="" textlink="">
      <xdr:nvSpPr>
        <xdr:cNvPr id="204" name="テキスト ボックス 203"/>
        <xdr:cNvSpPr txBox="1"/>
      </xdr:nvSpPr>
      <xdr:spPr>
        <a:xfrm>
          <a:off x="830795" y="1272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43985</xdr:rowOff>
    </xdr:from>
    <xdr:to>
      <xdr:col>24</xdr:col>
      <xdr:colOff>63500</xdr:colOff>
      <xdr:row>96</xdr:row>
      <xdr:rowOff>101639</xdr:rowOff>
    </xdr:to>
    <xdr:cxnSp macro="">
      <xdr:nvCxnSpPr>
        <xdr:cNvPr id="232" name="直線コネクタ 231"/>
        <xdr:cNvCxnSpPr/>
      </xdr:nvCxnSpPr>
      <xdr:spPr>
        <a:xfrm flipV="1">
          <a:off x="3797300" y="16331735"/>
          <a:ext cx="838200" cy="2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101639</xdr:rowOff>
    </xdr:from>
    <xdr:to>
      <xdr:col>19</xdr:col>
      <xdr:colOff>177800</xdr:colOff>
      <xdr:row>97</xdr:row>
      <xdr:rowOff>113433</xdr:rowOff>
    </xdr:to>
    <xdr:cxnSp macro="">
      <xdr:nvCxnSpPr>
        <xdr:cNvPr id="235" name="直線コネクタ 234"/>
        <xdr:cNvCxnSpPr/>
      </xdr:nvCxnSpPr>
      <xdr:spPr>
        <a:xfrm flipV="1">
          <a:off x="2908300" y="16560839"/>
          <a:ext cx="889000" cy="1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108038</xdr:rowOff>
    </xdr:from>
    <xdr:to>
      <xdr:col>15</xdr:col>
      <xdr:colOff>50800</xdr:colOff>
      <xdr:row>97</xdr:row>
      <xdr:rowOff>113433</xdr:rowOff>
    </xdr:to>
    <xdr:cxnSp macro="">
      <xdr:nvCxnSpPr>
        <xdr:cNvPr id="238" name="直線コネクタ 237"/>
        <xdr:cNvCxnSpPr/>
      </xdr:nvCxnSpPr>
      <xdr:spPr>
        <a:xfrm>
          <a:off x="2019300" y="1673868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108038</xdr:rowOff>
    </xdr:from>
    <xdr:to>
      <xdr:col>10</xdr:col>
      <xdr:colOff>114300</xdr:colOff>
      <xdr:row>98</xdr:row>
      <xdr:rowOff>5924</xdr:rowOff>
    </xdr:to>
    <xdr:cxnSp macro="">
      <xdr:nvCxnSpPr>
        <xdr:cNvPr id="241" name="直線コネクタ 240"/>
        <xdr:cNvCxnSpPr/>
      </xdr:nvCxnSpPr>
      <xdr:spPr>
        <a:xfrm flipV="1">
          <a:off x="1130300" y="16738688"/>
          <a:ext cx="889000" cy="6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164635</xdr:rowOff>
    </xdr:from>
    <xdr:to>
      <xdr:col>24</xdr:col>
      <xdr:colOff>114300</xdr:colOff>
      <xdr:row>95</xdr:row>
      <xdr:rowOff>94785</xdr:rowOff>
    </xdr:to>
    <xdr:sp macro="" textlink="">
      <xdr:nvSpPr>
        <xdr:cNvPr id="251" name="楕円 250"/>
        <xdr:cNvSpPr/>
      </xdr:nvSpPr>
      <xdr:spPr>
        <a:xfrm>
          <a:off x="4584700" y="162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16062</xdr:rowOff>
    </xdr:from>
    <xdr:ext cx="534377" cy="259045"/>
    <xdr:sp macro="" textlink="">
      <xdr:nvSpPr>
        <xdr:cNvPr id="252" name="衛生費該当値テキスト"/>
        <xdr:cNvSpPr txBox="1"/>
      </xdr:nvSpPr>
      <xdr:spPr>
        <a:xfrm>
          <a:off x="4686300" y="161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50839</xdr:rowOff>
    </xdr:from>
    <xdr:to>
      <xdr:col>20</xdr:col>
      <xdr:colOff>38100</xdr:colOff>
      <xdr:row>96</xdr:row>
      <xdr:rowOff>152439</xdr:rowOff>
    </xdr:to>
    <xdr:sp macro="" textlink="">
      <xdr:nvSpPr>
        <xdr:cNvPr id="253" name="楕円 252"/>
        <xdr:cNvSpPr/>
      </xdr:nvSpPr>
      <xdr:spPr>
        <a:xfrm>
          <a:off x="3746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143566</xdr:rowOff>
    </xdr:from>
    <xdr:ext cx="534377" cy="259045"/>
    <xdr:sp macro="" textlink="">
      <xdr:nvSpPr>
        <xdr:cNvPr id="254" name="テキスト ボックス 253"/>
        <xdr:cNvSpPr txBox="1"/>
      </xdr:nvSpPr>
      <xdr:spPr>
        <a:xfrm>
          <a:off x="3530111" y="166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62633</xdr:rowOff>
    </xdr:from>
    <xdr:to>
      <xdr:col>15</xdr:col>
      <xdr:colOff>101600</xdr:colOff>
      <xdr:row>97</xdr:row>
      <xdr:rowOff>164233</xdr:rowOff>
    </xdr:to>
    <xdr:sp macro="" textlink="">
      <xdr:nvSpPr>
        <xdr:cNvPr id="255" name="楕円 254"/>
        <xdr:cNvSpPr/>
      </xdr:nvSpPr>
      <xdr:spPr>
        <a:xfrm>
          <a:off x="2857500" y="166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155360</xdr:rowOff>
    </xdr:from>
    <xdr:ext cx="534377" cy="259045"/>
    <xdr:sp macro="" textlink="">
      <xdr:nvSpPr>
        <xdr:cNvPr id="256" name="テキスト ボックス 255"/>
        <xdr:cNvSpPr txBox="1"/>
      </xdr:nvSpPr>
      <xdr:spPr>
        <a:xfrm>
          <a:off x="2641111" y="167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57238</xdr:rowOff>
    </xdr:from>
    <xdr:to>
      <xdr:col>10</xdr:col>
      <xdr:colOff>165100</xdr:colOff>
      <xdr:row>97</xdr:row>
      <xdr:rowOff>158838</xdr:rowOff>
    </xdr:to>
    <xdr:sp macro="" textlink="">
      <xdr:nvSpPr>
        <xdr:cNvPr id="257" name="楕円 256"/>
        <xdr:cNvSpPr/>
      </xdr:nvSpPr>
      <xdr:spPr>
        <a:xfrm>
          <a:off x="1968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149965</xdr:rowOff>
    </xdr:from>
    <xdr:ext cx="534377" cy="259045"/>
    <xdr:sp macro="" textlink="">
      <xdr:nvSpPr>
        <xdr:cNvPr id="258" name="テキスト ボックス 257"/>
        <xdr:cNvSpPr txBox="1"/>
      </xdr:nvSpPr>
      <xdr:spPr>
        <a:xfrm>
          <a:off x="1752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126574</xdr:rowOff>
    </xdr:from>
    <xdr:to>
      <xdr:col>6</xdr:col>
      <xdr:colOff>38100</xdr:colOff>
      <xdr:row>98</xdr:row>
      <xdr:rowOff>56724</xdr:rowOff>
    </xdr:to>
    <xdr:sp macro="" textlink="">
      <xdr:nvSpPr>
        <xdr:cNvPr id="259" name="楕円 258"/>
        <xdr:cNvSpPr/>
      </xdr:nvSpPr>
      <xdr:spPr>
        <a:xfrm>
          <a:off x="1079500" y="167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47851</xdr:rowOff>
    </xdr:from>
    <xdr:ext cx="534377" cy="259045"/>
    <xdr:sp macro="" textlink="">
      <xdr:nvSpPr>
        <xdr:cNvPr id="260" name="テキスト ボックス 259"/>
        <xdr:cNvSpPr txBox="1"/>
      </xdr:nvSpPr>
      <xdr:spPr>
        <a:xfrm>
          <a:off x="863111" y="168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119507</xdr:rowOff>
    </xdr:from>
    <xdr:to>
      <xdr:col>55</xdr:col>
      <xdr:colOff>0</xdr:colOff>
      <xdr:row>34</xdr:row>
      <xdr:rowOff>35687</xdr:rowOff>
    </xdr:to>
    <xdr:cxnSp macro="">
      <xdr:nvCxnSpPr>
        <xdr:cNvPr id="289" name="直線コネクタ 288"/>
        <xdr:cNvCxnSpPr/>
      </xdr:nvCxnSpPr>
      <xdr:spPr>
        <a:xfrm flipV="1">
          <a:off x="9639300" y="5777357"/>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35687</xdr:rowOff>
    </xdr:from>
    <xdr:to>
      <xdr:col>50</xdr:col>
      <xdr:colOff>114300</xdr:colOff>
      <xdr:row>34</xdr:row>
      <xdr:rowOff>140462</xdr:rowOff>
    </xdr:to>
    <xdr:cxnSp macro="">
      <xdr:nvCxnSpPr>
        <xdr:cNvPr id="292" name="直線コネクタ 291"/>
        <xdr:cNvCxnSpPr/>
      </xdr:nvCxnSpPr>
      <xdr:spPr>
        <a:xfrm flipV="1">
          <a:off x="8750300" y="5864987"/>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136652</xdr:rowOff>
    </xdr:from>
    <xdr:to>
      <xdr:col>45</xdr:col>
      <xdr:colOff>177800</xdr:colOff>
      <xdr:row>34</xdr:row>
      <xdr:rowOff>140462</xdr:rowOff>
    </xdr:to>
    <xdr:cxnSp macro="">
      <xdr:nvCxnSpPr>
        <xdr:cNvPr id="295" name="直線コネクタ 294"/>
        <xdr:cNvCxnSpPr/>
      </xdr:nvCxnSpPr>
      <xdr:spPr>
        <a:xfrm>
          <a:off x="7861300" y="59659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136652</xdr:rowOff>
    </xdr:from>
    <xdr:to>
      <xdr:col>41</xdr:col>
      <xdr:colOff>50800</xdr:colOff>
      <xdr:row>34</xdr:row>
      <xdr:rowOff>150368</xdr:rowOff>
    </xdr:to>
    <xdr:cxnSp macro="">
      <xdr:nvCxnSpPr>
        <xdr:cNvPr id="298" name="直線コネクタ 297"/>
        <xdr:cNvCxnSpPr/>
      </xdr:nvCxnSpPr>
      <xdr:spPr>
        <a:xfrm flipV="1">
          <a:off x="6972300" y="59659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68707</xdr:rowOff>
    </xdr:from>
    <xdr:to>
      <xdr:col>55</xdr:col>
      <xdr:colOff>50800</xdr:colOff>
      <xdr:row>33</xdr:row>
      <xdr:rowOff>170307</xdr:rowOff>
    </xdr:to>
    <xdr:sp macro="" textlink="">
      <xdr:nvSpPr>
        <xdr:cNvPr id="308" name="楕円 307"/>
        <xdr:cNvSpPr/>
      </xdr:nvSpPr>
      <xdr:spPr>
        <a:xfrm>
          <a:off x="10426700" y="5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91584</xdr:rowOff>
    </xdr:from>
    <xdr:ext cx="469744" cy="259045"/>
    <xdr:sp macro="" textlink="">
      <xdr:nvSpPr>
        <xdr:cNvPr id="309" name="労働費該当値テキスト"/>
        <xdr:cNvSpPr txBox="1"/>
      </xdr:nvSpPr>
      <xdr:spPr>
        <a:xfrm>
          <a:off x="10528300" y="55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156337</xdr:rowOff>
    </xdr:from>
    <xdr:to>
      <xdr:col>50</xdr:col>
      <xdr:colOff>165100</xdr:colOff>
      <xdr:row>34</xdr:row>
      <xdr:rowOff>86487</xdr:rowOff>
    </xdr:to>
    <xdr:sp macro="" textlink="">
      <xdr:nvSpPr>
        <xdr:cNvPr id="310" name="楕円 309"/>
        <xdr:cNvSpPr/>
      </xdr:nvSpPr>
      <xdr:spPr>
        <a:xfrm>
          <a:off x="9588500" y="58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103014</xdr:rowOff>
    </xdr:from>
    <xdr:ext cx="469744" cy="259045"/>
    <xdr:sp macro="" textlink="">
      <xdr:nvSpPr>
        <xdr:cNvPr id="311" name="テキスト ボックス 310"/>
        <xdr:cNvSpPr txBox="1"/>
      </xdr:nvSpPr>
      <xdr:spPr>
        <a:xfrm>
          <a:off x="9404428" y="55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89662</xdr:rowOff>
    </xdr:from>
    <xdr:to>
      <xdr:col>46</xdr:col>
      <xdr:colOff>38100</xdr:colOff>
      <xdr:row>35</xdr:row>
      <xdr:rowOff>19812</xdr:rowOff>
    </xdr:to>
    <xdr:sp macro="" textlink="">
      <xdr:nvSpPr>
        <xdr:cNvPr id="312" name="楕円 311"/>
        <xdr:cNvSpPr/>
      </xdr:nvSpPr>
      <xdr:spPr>
        <a:xfrm>
          <a:off x="8699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36339</xdr:rowOff>
    </xdr:from>
    <xdr:ext cx="469744" cy="259045"/>
    <xdr:sp macro="" textlink="">
      <xdr:nvSpPr>
        <xdr:cNvPr id="313" name="テキスト ボックス 312"/>
        <xdr:cNvSpPr txBox="1"/>
      </xdr:nvSpPr>
      <xdr:spPr>
        <a:xfrm>
          <a:off x="8515428"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85852</xdr:rowOff>
    </xdr:from>
    <xdr:to>
      <xdr:col>41</xdr:col>
      <xdr:colOff>101600</xdr:colOff>
      <xdr:row>35</xdr:row>
      <xdr:rowOff>16002</xdr:rowOff>
    </xdr:to>
    <xdr:sp macro="" textlink="">
      <xdr:nvSpPr>
        <xdr:cNvPr id="314" name="楕円 313"/>
        <xdr:cNvSpPr/>
      </xdr:nvSpPr>
      <xdr:spPr>
        <a:xfrm>
          <a:off x="7810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32529</xdr:rowOff>
    </xdr:from>
    <xdr:ext cx="469744" cy="259045"/>
    <xdr:sp macro="" textlink="">
      <xdr:nvSpPr>
        <xdr:cNvPr id="315" name="テキスト ボックス 314"/>
        <xdr:cNvSpPr txBox="1"/>
      </xdr:nvSpPr>
      <xdr:spPr>
        <a:xfrm>
          <a:off x="7626428"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99568</xdr:rowOff>
    </xdr:from>
    <xdr:to>
      <xdr:col>36</xdr:col>
      <xdr:colOff>165100</xdr:colOff>
      <xdr:row>35</xdr:row>
      <xdr:rowOff>29718</xdr:rowOff>
    </xdr:to>
    <xdr:sp macro="" textlink="">
      <xdr:nvSpPr>
        <xdr:cNvPr id="316" name="楕円 315"/>
        <xdr:cNvSpPr/>
      </xdr:nvSpPr>
      <xdr:spPr>
        <a:xfrm>
          <a:off x="6921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46245</xdr:rowOff>
    </xdr:from>
    <xdr:ext cx="469744" cy="259045"/>
    <xdr:sp macro="" textlink="">
      <xdr:nvSpPr>
        <xdr:cNvPr id="317" name="テキスト ボックス 316"/>
        <xdr:cNvSpPr txBox="1"/>
      </xdr:nvSpPr>
      <xdr:spPr>
        <a:xfrm>
          <a:off x="6737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120406</xdr:rowOff>
    </xdr:from>
    <xdr:to>
      <xdr:col>55</xdr:col>
      <xdr:colOff>0</xdr:colOff>
      <xdr:row>58</xdr:row>
      <xdr:rowOff>121000</xdr:rowOff>
    </xdr:to>
    <xdr:cxnSp macro="">
      <xdr:nvCxnSpPr>
        <xdr:cNvPr id="344" name="直線コネクタ 343"/>
        <xdr:cNvCxnSpPr/>
      </xdr:nvCxnSpPr>
      <xdr:spPr>
        <a:xfrm flipV="1">
          <a:off x="9639300" y="1006450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121000</xdr:rowOff>
    </xdr:from>
    <xdr:to>
      <xdr:col>50</xdr:col>
      <xdr:colOff>114300</xdr:colOff>
      <xdr:row>58</xdr:row>
      <xdr:rowOff>122784</xdr:rowOff>
    </xdr:to>
    <xdr:cxnSp macro="">
      <xdr:nvCxnSpPr>
        <xdr:cNvPr id="347" name="直線コネクタ 346"/>
        <xdr:cNvCxnSpPr/>
      </xdr:nvCxnSpPr>
      <xdr:spPr>
        <a:xfrm flipV="1">
          <a:off x="8750300" y="10065100"/>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121138</xdr:rowOff>
    </xdr:from>
    <xdr:to>
      <xdr:col>45</xdr:col>
      <xdr:colOff>177800</xdr:colOff>
      <xdr:row>58</xdr:row>
      <xdr:rowOff>122784</xdr:rowOff>
    </xdr:to>
    <xdr:cxnSp macro="">
      <xdr:nvCxnSpPr>
        <xdr:cNvPr id="350" name="直線コネクタ 349"/>
        <xdr:cNvCxnSpPr/>
      </xdr:nvCxnSpPr>
      <xdr:spPr>
        <a:xfrm>
          <a:off x="7861300" y="1006523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119035</xdr:rowOff>
    </xdr:from>
    <xdr:to>
      <xdr:col>41</xdr:col>
      <xdr:colOff>50800</xdr:colOff>
      <xdr:row>58</xdr:row>
      <xdr:rowOff>121138</xdr:rowOff>
    </xdr:to>
    <xdr:cxnSp macro="">
      <xdr:nvCxnSpPr>
        <xdr:cNvPr id="353" name="直線コネクタ 352"/>
        <xdr:cNvCxnSpPr/>
      </xdr:nvCxnSpPr>
      <xdr:spPr>
        <a:xfrm>
          <a:off x="6972300" y="1006313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69606</xdr:rowOff>
    </xdr:from>
    <xdr:to>
      <xdr:col>55</xdr:col>
      <xdr:colOff>50800</xdr:colOff>
      <xdr:row>58</xdr:row>
      <xdr:rowOff>171206</xdr:rowOff>
    </xdr:to>
    <xdr:sp macro="" textlink="">
      <xdr:nvSpPr>
        <xdr:cNvPr id="363" name="楕円 362"/>
        <xdr:cNvSpPr/>
      </xdr:nvSpPr>
      <xdr:spPr>
        <a:xfrm>
          <a:off x="10426700" y="10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155983</xdr:rowOff>
    </xdr:from>
    <xdr:ext cx="378565" cy="259045"/>
    <xdr:sp macro="" textlink="">
      <xdr:nvSpPr>
        <xdr:cNvPr id="364" name="農林水産業費該当値テキスト"/>
        <xdr:cNvSpPr txBox="1"/>
      </xdr:nvSpPr>
      <xdr:spPr>
        <a:xfrm>
          <a:off x="10528300" y="992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70200</xdr:rowOff>
    </xdr:from>
    <xdr:to>
      <xdr:col>50</xdr:col>
      <xdr:colOff>165100</xdr:colOff>
      <xdr:row>59</xdr:row>
      <xdr:rowOff>350</xdr:rowOff>
    </xdr:to>
    <xdr:sp macro="" textlink="">
      <xdr:nvSpPr>
        <xdr:cNvPr id="365" name="楕円 364"/>
        <xdr:cNvSpPr/>
      </xdr:nvSpPr>
      <xdr:spPr>
        <a:xfrm>
          <a:off x="9588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162927</xdr:rowOff>
    </xdr:from>
    <xdr:ext cx="378565" cy="259045"/>
    <xdr:sp macro="" textlink="">
      <xdr:nvSpPr>
        <xdr:cNvPr id="366" name="テキスト ボックス 365"/>
        <xdr:cNvSpPr txBox="1"/>
      </xdr:nvSpPr>
      <xdr:spPr>
        <a:xfrm>
          <a:off x="9450017" y="1010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71984</xdr:rowOff>
    </xdr:from>
    <xdr:to>
      <xdr:col>46</xdr:col>
      <xdr:colOff>38100</xdr:colOff>
      <xdr:row>59</xdr:row>
      <xdr:rowOff>2134</xdr:rowOff>
    </xdr:to>
    <xdr:sp macro="" textlink="">
      <xdr:nvSpPr>
        <xdr:cNvPr id="367" name="楕円 366"/>
        <xdr:cNvSpPr/>
      </xdr:nvSpPr>
      <xdr:spPr>
        <a:xfrm>
          <a:off x="8699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164711</xdr:rowOff>
    </xdr:from>
    <xdr:ext cx="378565" cy="259045"/>
    <xdr:sp macro="" textlink="">
      <xdr:nvSpPr>
        <xdr:cNvPr id="368" name="テキスト ボックス 367"/>
        <xdr:cNvSpPr txBox="1"/>
      </xdr:nvSpPr>
      <xdr:spPr>
        <a:xfrm>
          <a:off x="8561017" y="1010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70338</xdr:rowOff>
    </xdr:from>
    <xdr:to>
      <xdr:col>41</xdr:col>
      <xdr:colOff>101600</xdr:colOff>
      <xdr:row>59</xdr:row>
      <xdr:rowOff>488</xdr:rowOff>
    </xdr:to>
    <xdr:sp macro="" textlink="">
      <xdr:nvSpPr>
        <xdr:cNvPr id="369" name="楕円 368"/>
        <xdr:cNvSpPr/>
      </xdr:nvSpPr>
      <xdr:spPr>
        <a:xfrm>
          <a:off x="7810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163065</xdr:rowOff>
    </xdr:from>
    <xdr:ext cx="378565" cy="259045"/>
    <xdr:sp macro="" textlink="">
      <xdr:nvSpPr>
        <xdr:cNvPr id="370" name="テキスト ボックス 369"/>
        <xdr:cNvSpPr txBox="1"/>
      </xdr:nvSpPr>
      <xdr:spPr>
        <a:xfrm>
          <a:off x="7672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68235</xdr:rowOff>
    </xdr:from>
    <xdr:to>
      <xdr:col>36</xdr:col>
      <xdr:colOff>165100</xdr:colOff>
      <xdr:row>58</xdr:row>
      <xdr:rowOff>169835</xdr:rowOff>
    </xdr:to>
    <xdr:sp macro="" textlink="">
      <xdr:nvSpPr>
        <xdr:cNvPr id="371" name="楕円 370"/>
        <xdr:cNvSpPr/>
      </xdr:nvSpPr>
      <xdr:spPr>
        <a:xfrm>
          <a:off x="6921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160962</xdr:rowOff>
    </xdr:from>
    <xdr:ext cx="378565" cy="259045"/>
    <xdr:sp macro="" textlink="">
      <xdr:nvSpPr>
        <xdr:cNvPr id="372" name="テキスト ボックス 371"/>
        <xdr:cNvSpPr txBox="1"/>
      </xdr:nvSpPr>
      <xdr:spPr>
        <a:xfrm>
          <a:off x="6783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158102</xdr:rowOff>
    </xdr:from>
    <xdr:to>
      <xdr:col>55</xdr:col>
      <xdr:colOff>0</xdr:colOff>
      <xdr:row>79</xdr:row>
      <xdr:rowOff>12957</xdr:rowOff>
    </xdr:to>
    <xdr:cxnSp macro="">
      <xdr:nvCxnSpPr>
        <xdr:cNvPr id="403" name="直線コネクタ 402"/>
        <xdr:cNvCxnSpPr/>
      </xdr:nvCxnSpPr>
      <xdr:spPr>
        <a:xfrm>
          <a:off x="9639300" y="13531202"/>
          <a:ext cx="8382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158102</xdr:rowOff>
    </xdr:from>
    <xdr:to>
      <xdr:col>50</xdr:col>
      <xdr:colOff>114300</xdr:colOff>
      <xdr:row>79</xdr:row>
      <xdr:rowOff>45762</xdr:rowOff>
    </xdr:to>
    <xdr:cxnSp macro="">
      <xdr:nvCxnSpPr>
        <xdr:cNvPr id="406" name="直線コネクタ 405"/>
        <xdr:cNvCxnSpPr/>
      </xdr:nvCxnSpPr>
      <xdr:spPr>
        <a:xfrm flipV="1">
          <a:off x="8750300" y="13531202"/>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45762</xdr:rowOff>
    </xdr:from>
    <xdr:to>
      <xdr:col>45</xdr:col>
      <xdr:colOff>177800</xdr:colOff>
      <xdr:row>79</xdr:row>
      <xdr:rowOff>63560</xdr:rowOff>
    </xdr:to>
    <xdr:cxnSp macro="">
      <xdr:nvCxnSpPr>
        <xdr:cNvPr id="409" name="直線コネクタ 408"/>
        <xdr:cNvCxnSpPr/>
      </xdr:nvCxnSpPr>
      <xdr:spPr>
        <a:xfrm flipV="1">
          <a:off x="7861300" y="13590312"/>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63560</xdr:rowOff>
    </xdr:from>
    <xdr:to>
      <xdr:col>41</xdr:col>
      <xdr:colOff>50800</xdr:colOff>
      <xdr:row>79</xdr:row>
      <xdr:rowOff>64948</xdr:rowOff>
    </xdr:to>
    <xdr:cxnSp macro="">
      <xdr:nvCxnSpPr>
        <xdr:cNvPr id="412" name="直線コネクタ 411"/>
        <xdr:cNvCxnSpPr/>
      </xdr:nvCxnSpPr>
      <xdr:spPr>
        <a:xfrm flipV="1">
          <a:off x="6972300" y="13608110"/>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133607</xdr:rowOff>
    </xdr:from>
    <xdr:to>
      <xdr:col>55</xdr:col>
      <xdr:colOff>50800</xdr:colOff>
      <xdr:row>79</xdr:row>
      <xdr:rowOff>63757</xdr:rowOff>
    </xdr:to>
    <xdr:sp macro="" textlink="">
      <xdr:nvSpPr>
        <xdr:cNvPr id="422" name="楕円 421"/>
        <xdr:cNvSpPr/>
      </xdr:nvSpPr>
      <xdr:spPr>
        <a:xfrm>
          <a:off x="10426700" y="13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48534</xdr:rowOff>
    </xdr:from>
    <xdr:ext cx="469744" cy="259045"/>
    <xdr:sp macro="" textlink="">
      <xdr:nvSpPr>
        <xdr:cNvPr id="423" name="商工費該当値テキスト"/>
        <xdr:cNvSpPr txBox="1"/>
      </xdr:nvSpPr>
      <xdr:spPr>
        <a:xfrm>
          <a:off x="10528300" y="1342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107302</xdr:rowOff>
    </xdr:from>
    <xdr:to>
      <xdr:col>50</xdr:col>
      <xdr:colOff>165100</xdr:colOff>
      <xdr:row>79</xdr:row>
      <xdr:rowOff>37452</xdr:rowOff>
    </xdr:to>
    <xdr:sp macro="" textlink="">
      <xdr:nvSpPr>
        <xdr:cNvPr id="424" name="楕円 423"/>
        <xdr:cNvSpPr/>
      </xdr:nvSpPr>
      <xdr:spPr>
        <a:xfrm>
          <a:off x="9588500" y="13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28579</xdr:rowOff>
    </xdr:from>
    <xdr:ext cx="469744" cy="259045"/>
    <xdr:sp macro="" textlink="">
      <xdr:nvSpPr>
        <xdr:cNvPr id="425" name="テキスト ボックス 424"/>
        <xdr:cNvSpPr txBox="1"/>
      </xdr:nvSpPr>
      <xdr:spPr>
        <a:xfrm>
          <a:off x="9404428" y="135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166412</xdr:rowOff>
    </xdr:from>
    <xdr:to>
      <xdr:col>46</xdr:col>
      <xdr:colOff>38100</xdr:colOff>
      <xdr:row>79</xdr:row>
      <xdr:rowOff>96562</xdr:rowOff>
    </xdr:to>
    <xdr:sp macro="" textlink="">
      <xdr:nvSpPr>
        <xdr:cNvPr id="426" name="楕円 425"/>
        <xdr:cNvSpPr/>
      </xdr:nvSpPr>
      <xdr:spPr>
        <a:xfrm>
          <a:off x="8699500" y="13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87689</xdr:rowOff>
    </xdr:from>
    <xdr:ext cx="469744" cy="259045"/>
    <xdr:sp macro="" textlink="">
      <xdr:nvSpPr>
        <xdr:cNvPr id="427" name="テキスト ボックス 426"/>
        <xdr:cNvSpPr txBox="1"/>
      </xdr:nvSpPr>
      <xdr:spPr>
        <a:xfrm>
          <a:off x="8515428" y="136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12760</xdr:rowOff>
    </xdr:from>
    <xdr:to>
      <xdr:col>41</xdr:col>
      <xdr:colOff>101600</xdr:colOff>
      <xdr:row>79</xdr:row>
      <xdr:rowOff>114360</xdr:rowOff>
    </xdr:to>
    <xdr:sp macro="" textlink="">
      <xdr:nvSpPr>
        <xdr:cNvPr id="428" name="楕円 427"/>
        <xdr:cNvSpPr/>
      </xdr:nvSpPr>
      <xdr:spPr>
        <a:xfrm>
          <a:off x="7810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105487</xdr:rowOff>
    </xdr:from>
    <xdr:ext cx="469744" cy="259045"/>
    <xdr:sp macro="" textlink="">
      <xdr:nvSpPr>
        <xdr:cNvPr id="429" name="テキスト ボックス 428"/>
        <xdr:cNvSpPr txBox="1"/>
      </xdr:nvSpPr>
      <xdr:spPr>
        <a:xfrm>
          <a:off x="7626428"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14148</xdr:rowOff>
    </xdr:from>
    <xdr:to>
      <xdr:col>36</xdr:col>
      <xdr:colOff>165100</xdr:colOff>
      <xdr:row>79</xdr:row>
      <xdr:rowOff>115748</xdr:rowOff>
    </xdr:to>
    <xdr:sp macro="" textlink="">
      <xdr:nvSpPr>
        <xdr:cNvPr id="430" name="楕円 429"/>
        <xdr:cNvSpPr/>
      </xdr:nvSpPr>
      <xdr:spPr>
        <a:xfrm>
          <a:off x="6921500" y="135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106875</xdr:rowOff>
    </xdr:from>
    <xdr:ext cx="469744" cy="259045"/>
    <xdr:sp macro="" textlink="">
      <xdr:nvSpPr>
        <xdr:cNvPr id="431" name="テキスト ボックス 430"/>
        <xdr:cNvSpPr txBox="1"/>
      </xdr:nvSpPr>
      <xdr:spPr>
        <a:xfrm>
          <a:off x="6737428" y="136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145072</xdr:rowOff>
    </xdr:from>
    <xdr:to>
      <xdr:col>55</xdr:col>
      <xdr:colOff>0</xdr:colOff>
      <xdr:row>99</xdr:row>
      <xdr:rowOff>43264</xdr:rowOff>
    </xdr:to>
    <xdr:cxnSp macro="">
      <xdr:nvCxnSpPr>
        <xdr:cNvPr id="463" name="直線コネクタ 462"/>
        <xdr:cNvCxnSpPr/>
      </xdr:nvCxnSpPr>
      <xdr:spPr>
        <a:xfrm>
          <a:off x="9639300" y="16947172"/>
          <a:ext cx="838200" cy="6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145072</xdr:rowOff>
    </xdr:from>
    <xdr:to>
      <xdr:col>50</xdr:col>
      <xdr:colOff>114300</xdr:colOff>
      <xdr:row>99</xdr:row>
      <xdr:rowOff>101769</xdr:rowOff>
    </xdr:to>
    <xdr:cxnSp macro="">
      <xdr:nvCxnSpPr>
        <xdr:cNvPr id="466" name="直線コネクタ 465"/>
        <xdr:cNvCxnSpPr/>
      </xdr:nvCxnSpPr>
      <xdr:spPr>
        <a:xfrm flipV="1">
          <a:off x="8750300" y="16947172"/>
          <a:ext cx="889000" cy="1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47934</xdr:rowOff>
    </xdr:from>
    <xdr:to>
      <xdr:col>45</xdr:col>
      <xdr:colOff>177800</xdr:colOff>
      <xdr:row>99</xdr:row>
      <xdr:rowOff>101769</xdr:rowOff>
    </xdr:to>
    <xdr:cxnSp macro="">
      <xdr:nvCxnSpPr>
        <xdr:cNvPr id="469" name="直線コネクタ 468"/>
        <xdr:cNvCxnSpPr/>
      </xdr:nvCxnSpPr>
      <xdr:spPr>
        <a:xfrm>
          <a:off x="7861300" y="17021484"/>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47934</xdr:rowOff>
    </xdr:from>
    <xdr:to>
      <xdr:col>41</xdr:col>
      <xdr:colOff>50800</xdr:colOff>
      <xdr:row>99</xdr:row>
      <xdr:rowOff>57452</xdr:rowOff>
    </xdr:to>
    <xdr:cxnSp macro="">
      <xdr:nvCxnSpPr>
        <xdr:cNvPr id="472" name="直線コネクタ 471"/>
        <xdr:cNvCxnSpPr/>
      </xdr:nvCxnSpPr>
      <xdr:spPr>
        <a:xfrm flipV="1">
          <a:off x="6972300" y="17021484"/>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163914</xdr:rowOff>
    </xdr:from>
    <xdr:to>
      <xdr:col>55</xdr:col>
      <xdr:colOff>50800</xdr:colOff>
      <xdr:row>99</xdr:row>
      <xdr:rowOff>94064</xdr:rowOff>
    </xdr:to>
    <xdr:sp macro="" textlink="">
      <xdr:nvSpPr>
        <xdr:cNvPr id="482" name="楕円 481"/>
        <xdr:cNvSpPr/>
      </xdr:nvSpPr>
      <xdr:spPr>
        <a:xfrm>
          <a:off x="10426700" y="169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78841</xdr:rowOff>
    </xdr:from>
    <xdr:ext cx="534377" cy="259045"/>
    <xdr:sp macro="" textlink="">
      <xdr:nvSpPr>
        <xdr:cNvPr id="483" name="土木費該当値テキスト"/>
        <xdr:cNvSpPr txBox="1"/>
      </xdr:nvSpPr>
      <xdr:spPr>
        <a:xfrm>
          <a:off x="10528300" y="168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94272</xdr:rowOff>
    </xdr:from>
    <xdr:to>
      <xdr:col>50</xdr:col>
      <xdr:colOff>165100</xdr:colOff>
      <xdr:row>99</xdr:row>
      <xdr:rowOff>24422</xdr:rowOff>
    </xdr:to>
    <xdr:sp macro="" textlink="">
      <xdr:nvSpPr>
        <xdr:cNvPr id="484" name="楕円 483"/>
        <xdr:cNvSpPr/>
      </xdr:nvSpPr>
      <xdr:spPr>
        <a:xfrm>
          <a:off x="9588500" y="16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15549</xdr:rowOff>
    </xdr:from>
    <xdr:ext cx="534377" cy="259045"/>
    <xdr:sp macro="" textlink="">
      <xdr:nvSpPr>
        <xdr:cNvPr id="485" name="テキスト ボックス 484"/>
        <xdr:cNvSpPr txBox="1"/>
      </xdr:nvSpPr>
      <xdr:spPr>
        <a:xfrm>
          <a:off x="9372111" y="1698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50969</xdr:rowOff>
    </xdr:from>
    <xdr:to>
      <xdr:col>46</xdr:col>
      <xdr:colOff>38100</xdr:colOff>
      <xdr:row>99</xdr:row>
      <xdr:rowOff>152569</xdr:rowOff>
    </xdr:to>
    <xdr:sp macro="" textlink="">
      <xdr:nvSpPr>
        <xdr:cNvPr id="486" name="楕円 485"/>
        <xdr:cNvSpPr/>
      </xdr:nvSpPr>
      <xdr:spPr>
        <a:xfrm>
          <a:off x="8699500" y="170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143696</xdr:rowOff>
    </xdr:from>
    <xdr:ext cx="534377" cy="259045"/>
    <xdr:sp macro="" textlink="">
      <xdr:nvSpPr>
        <xdr:cNvPr id="487" name="テキスト ボックス 486"/>
        <xdr:cNvSpPr txBox="1"/>
      </xdr:nvSpPr>
      <xdr:spPr>
        <a:xfrm>
          <a:off x="8483111" y="1711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168584</xdr:rowOff>
    </xdr:from>
    <xdr:to>
      <xdr:col>41</xdr:col>
      <xdr:colOff>101600</xdr:colOff>
      <xdr:row>99</xdr:row>
      <xdr:rowOff>98734</xdr:rowOff>
    </xdr:to>
    <xdr:sp macro="" textlink="">
      <xdr:nvSpPr>
        <xdr:cNvPr id="488" name="楕円 487"/>
        <xdr:cNvSpPr/>
      </xdr:nvSpPr>
      <xdr:spPr>
        <a:xfrm>
          <a:off x="7810500" y="169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89861</xdr:rowOff>
    </xdr:from>
    <xdr:ext cx="534377" cy="259045"/>
    <xdr:sp macro="" textlink="">
      <xdr:nvSpPr>
        <xdr:cNvPr id="489" name="テキスト ボックス 488"/>
        <xdr:cNvSpPr txBox="1"/>
      </xdr:nvSpPr>
      <xdr:spPr>
        <a:xfrm>
          <a:off x="7594111" y="170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6652</xdr:rowOff>
    </xdr:from>
    <xdr:to>
      <xdr:col>36</xdr:col>
      <xdr:colOff>165100</xdr:colOff>
      <xdr:row>99</xdr:row>
      <xdr:rowOff>108252</xdr:rowOff>
    </xdr:to>
    <xdr:sp macro="" textlink="">
      <xdr:nvSpPr>
        <xdr:cNvPr id="490" name="楕円 489"/>
        <xdr:cNvSpPr/>
      </xdr:nvSpPr>
      <xdr:spPr>
        <a:xfrm>
          <a:off x="6921500" y="169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99379</xdr:rowOff>
    </xdr:from>
    <xdr:ext cx="534377" cy="259045"/>
    <xdr:sp macro="" textlink="">
      <xdr:nvSpPr>
        <xdr:cNvPr id="491" name="テキスト ボックス 490"/>
        <xdr:cNvSpPr txBox="1"/>
      </xdr:nvSpPr>
      <xdr:spPr>
        <a:xfrm>
          <a:off x="6705111" y="170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47117</xdr:rowOff>
    </xdr:from>
    <xdr:to>
      <xdr:col>85</xdr:col>
      <xdr:colOff>127000</xdr:colOff>
      <xdr:row>36</xdr:row>
      <xdr:rowOff>82645</xdr:rowOff>
    </xdr:to>
    <xdr:cxnSp macro="">
      <xdr:nvCxnSpPr>
        <xdr:cNvPr id="525" name="直線コネクタ 524"/>
        <xdr:cNvCxnSpPr/>
      </xdr:nvCxnSpPr>
      <xdr:spPr>
        <a:xfrm>
          <a:off x="15481300" y="6219317"/>
          <a:ext cx="8382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143129</xdr:rowOff>
    </xdr:from>
    <xdr:to>
      <xdr:col>81</xdr:col>
      <xdr:colOff>50800</xdr:colOff>
      <xdr:row>36</xdr:row>
      <xdr:rowOff>47117</xdr:rowOff>
    </xdr:to>
    <xdr:cxnSp macro="">
      <xdr:nvCxnSpPr>
        <xdr:cNvPr id="528" name="直線コネクタ 527"/>
        <xdr:cNvCxnSpPr/>
      </xdr:nvCxnSpPr>
      <xdr:spPr>
        <a:xfrm>
          <a:off x="14592300" y="5972429"/>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143129</xdr:rowOff>
    </xdr:from>
    <xdr:to>
      <xdr:col>76</xdr:col>
      <xdr:colOff>114300</xdr:colOff>
      <xdr:row>35</xdr:row>
      <xdr:rowOff>90265</xdr:rowOff>
    </xdr:to>
    <xdr:cxnSp macro="">
      <xdr:nvCxnSpPr>
        <xdr:cNvPr id="531" name="直線コネクタ 530"/>
        <xdr:cNvCxnSpPr/>
      </xdr:nvCxnSpPr>
      <xdr:spPr>
        <a:xfrm flipV="1">
          <a:off x="13703300" y="5972429"/>
          <a:ext cx="889000" cy="1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90265</xdr:rowOff>
    </xdr:from>
    <xdr:to>
      <xdr:col>71</xdr:col>
      <xdr:colOff>177800</xdr:colOff>
      <xdr:row>36</xdr:row>
      <xdr:rowOff>20066</xdr:rowOff>
    </xdr:to>
    <xdr:cxnSp macro="">
      <xdr:nvCxnSpPr>
        <xdr:cNvPr id="534" name="直線コネクタ 533"/>
        <xdr:cNvCxnSpPr/>
      </xdr:nvCxnSpPr>
      <xdr:spPr>
        <a:xfrm flipV="1">
          <a:off x="12814300" y="6091015"/>
          <a:ext cx="889000" cy="1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31845</xdr:rowOff>
    </xdr:from>
    <xdr:to>
      <xdr:col>85</xdr:col>
      <xdr:colOff>177800</xdr:colOff>
      <xdr:row>36</xdr:row>
      <xdr:rowOff>133445</xdr:rowOff>
    </xdr:to>
    <xdr:sp macro="" textlink="">
      <xdr:nvSpPr>
        <xdr:cNvPr id="544" name="楕円 543"/>
        <xdr:cNvSpPr/>
      </xdr:nvSpPr>
      <xdr:spPr>
        <a:xfrm>
          <a:off x="16268700" y="62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10272</xdr:rowOff>
    </xdr:from>
    <xdr:ext cx="534377" cy="259045"/>
    <xdr:sp macro="" textlink="">
      <xdr:nvSpPr>
        <xdr:cNvPr id="545" name="消防費該当値テキスト"/>
        <xdr:cNvSpPr txBox="1"/>
      </xdr:nvSpPr>
      <xdr:spPr>
        <a:xfrm>
          <a:off x="16370300" y="61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167767</xdr:rowOff>
    </xdr:from>
    <xdr:to>
      <xdr:col>81</xdr:col>
      <xdr:colOff>101600</xdr:colOff>
      <xdr:row>36</xdr:row>
      <xdr:rowOff>97917</xdr:rowOff>
    </xdr:to>
    <xdr:sp macro="" textlink="">
      <xdr:nvSpPr>
        <xdr:cNvPr id="546" name="楕円 545"/>
        <xdr:cNvSpPr/>
      </xdr:nvSpPr>
      <xdr:spPr>
        <a:xfrm>
          <a:off x="15430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89044</xdr:rowOff>
    </xdr:from>
    <xdr:ext cx="534377" cy="259045"/>
    <xdr:sp macro="" textlink="">
      <xdr:nvSpPr>
        <xdr:cNvPr id="547" name="テキスト ボックス 546"/>
        <xdr:cNvSpPr txBox="1"/>
      </xdr:nvSpPr>
      <xdr:spPr>
        <a:xfrm>
          <a:off x="15214111" y="62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92329</xdr:rowOff>
    </xdr:from>
    <xdr:to>
      <xdr:col>76</xdr:col>
      <xdr:colOff>165100</xdr:colOff>
      <xdr:row>35</xdr:row>
      <xdr:rowOff>22479</xdr:rowOff>
    </xdr:to>
    <xdr:sp macro="" textlink="">
      <xdr:nvSpPr>
        <xdr:cNvPr id="548" name="楕円 547"/>
        <xdr:cNvSpPr/>
      </xdr:nvSpPr>
      <xdr:spPr>
        <a:xfrm>
          <a:off x="14541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39006</xdr:rowOff>
    </xdr:from>
    <xdr:ext cx="534377" cy="259045"/>
    <xdr:sp macro="" textlink="">
      <xdr:nvSpPr>
        <xdr:cNvPr id="549" name="テキスト ボックス 548"/>
        <xdr:cNvSpPr txBox="1"/>
      </xdr:nvSpPr>
      <xdr:spPr>
        <a:xfrm>
          <a:off x="14325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39465</xdr:rowOff>
    </xdr:from>
    <xdr:to>
      <xdr:col>72</xdr:col>
      <xdr:colOff>38100</xdr:colOff>
      <xdr:row>35</xdr:row>
      <xdr:rowOff>141065</xdr:rowOff>
    </xdr:to>
    <xdr:sp macro="" textlink="">
      <xdr:nvSpPr>
        <xdr:cNvPr id="550" name="楕円 549"/>
        <xdr:cNvSpPr/>
      </xdr:nvSpPr>
      <xdr:spPr>
        <a:xfrm>
          <a:off x="13652500" y="60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132192</xdr:rowOff>
    </xdr:from>
    <xdr:ext cx="534377" cy="259045"/>
    <xdr:sp macro="" textlink="">
      <xdr:nvSpPr>
        <xdr:cNvPr id="551" name="テキスト ボックス 550"/>
        <xdr:cNvSpPr txBox="1"/>
      </xdr:nvSpPr>
      <xdr:spPr>
        <a:xfrm>
          <a:off x="13436111" y="61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140716</xdr:rowOff>
    </xdr:from>
    <xdr:to>
      <xdr:col>67</xdr:col>
      <xdr:colOff>101600</xdr:colOff>
      <xdr:row>36</xdr:row>
      <xdr:rowOff>70866</xdr:rowOff>
    </xdr:to>
    <xdr:sp macro="" textlink="">
      <xdr:nvSpPr>
        <xdr:cNvPr id="552" name="楕円 551"/>
        <xdr:cNvSpPr/>
      </xdr:nvSpPr>
      <xdr:spPr>
        <a:xfrm>
          <a:off x="12763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61993</xdr:rowOff>
    </xdr:from>
    <xdr:ext cx="534377" cy="259045"/>
    <xdr:sp macro="" textlink="">
      <xdr:nvSpPr>
        <xdr:cNvPr id="553" name="テキスト ボックス 552"/>
        <xdr:cNvSpPr txBox="1"/>
      </xdr:nvSpPr>
      <xdr:spPr>
        <a:xfrm>
          <a:off x="12547111" y="62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165235</xdr:rowOff>
    </xdr:from>
    <xdr:to>
      <xdr:col>85</xdr:col>
      <xdr:colOff>127000</xdr:colOff>
      <xdr:row>53</xdr:row>
      <xdr:rowOff>73041</xdr:rowOff>
    </xdr:to>
    <xdr:cxnSp macro="">
      <xdr:nvCxnSpPr>
        <xdr:cNvPr id="581" name="直線コネクタ 580"/>
        <xdr:cNvCxnSpPr/>
      </xdr:nvCxnSpPr>
      <xdr:spPr>
        <a:xfrm flipV="1">
          <a:off x="15481300" y="8737735"/>
          <a:ext cx="838200" cy="4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73041</xdr:rowOff>
    </xdr:from>
    <xdr:to>
      <xdr:col>81</xdr:col>
      <xdr:colOff>50800</xdr:colOff>
      <xdr:row>53</xdr:row>
      <xdr:rowOff>159291</xdr:rowOff>
    </xdr:to>
    <xdr:cxnSp macro="">
      <xdr:nvCxnSpPr>
        <xdr:cNvPr id="584" name="直線コネクタ 583"/>
        <xdr:cNvCxnSpPr/>
      </xdr:nvCxnSpPr>
      <xdr:spPr>
        <a:xfrm flipV="1">
          <a:off x="14592300" y="9159891"/>
          <a:ext cx="889000" cy="8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40579</xdr:rowOff>
    </xdr:from>
    <xdr:to>
      <xdr:col>76</xdr:col>
      <xdr:colOff>114300</xdr:colOff>
      <xdr:row>53</xdr:row>
      <xdr:rowOff>159291</xdr:rowOff>
    </xdr:to>
    <xdr:cxnSp macro="">
      <xdr:nvCxnSpPr>
        <xdr:cNvPr id="587" name="直線コネクタ 586"/>
        <xdr:cNvCxnSpPr/>
      </xdr:nvCxnSpPr>
      <xdr:spPr>
        <a:xfrm>
          <a:off x="13703300" y="9127429"/>
          <a:ext cx="889000" cy="1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40579</xdr:rowOff>
    </xdr:from>
    <xdr:to>
      <xdr:col>71</xdr:col>
      <xdr:colOff>177800</xdr:colOff>
      <xdr:row>55</xdr:row>
      <xdr:rowOff>76606</xdr:rowOff>
    </xdr:to>
    <xdr:cxnSp macro="">
      <xdr:nvCxnSpPr>
        <xdr:cNvPr id="590" name="直線コネクタ 589"/>
        <xdr:cNvCxnSpPr/>
      </xdr:nvCxnSpPr>
      <xdr:spPr>
        <a:xfrm flipV="1">
          <a:off x="12814300" y="9127429"/>
          <a:ext cx="889000" cy="37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114435</xdr:rowOff>
    </xdr:from>
    <xdr:to>
      <xdr:col>85</xdr:col>
      <xdr:colOff>177800</xdr:colOff>
      <xdr:row>51</xdr:row>
      <xdr:rowOff>44585</xdr:rowOff>
    </xdr:to>
    <xdr:sp macro="" textlink="">
      <xdr:nvSpPr>
        <xdr:cNvPr id="600" name="楕円 599"/>
        <xdr:cNvSpPr/>
      </xdr:nvSpPr>
      <xdr:spPr>
        <a:xfrm>
          <a:off x="16268700" y="86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67462</xdr:rowOff>
    </xdr:from>
    <xdr:ext cx="534377" cy="259045"/>
    <xdr:sp macro="" textlink="">
      <xdr:nvSpPr>
        <xdr:cNvPr id="601" name="教育費該当値テキスト"/>
        <xdr:cNvSpPr txBox="1"/>
      </xdr:nvSpPr>
      <xdr:spPr>
        <a:xfrm>
          <a:off x="16370300" y="863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22241</xdr:rowOff>
    </xdr:from>
    <xdr:to>
      <xdr:col>81</xdr:col>
      <xdr:colOff>101600</xdr:colOff>
      <xdr:row>53</xdr:row>
      <xdr:rowOff>123841</xdr:rowOff>
    </xdr:to>
    <xdr:sp macro="" textlink="">
      <xdr:nvSpPr>
        <xdr:cNvPr id="602" name="楕円 601"/>
        <xdr:cNvSpPr/>
      </xdr:nvSpPr>
      <xdr:spPr>
        <a:xfrm>
          <a:off x="15430500" y="9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140368</xdr:rowOff>
    </xdr:from>
    <xdr:ext cx="534377" cy="259045"/>
    <xdr:sp macro="" textlink="">
      <xdr:nvSpPr>
        <xdr:cNvPr id="603" name="テキスト ボックス 602"/>
        <xdr:cNvSpPr txBox="1"/>
      </xdr:nvSpPr>
      <xdr:spPr>
        <a:xfrm>
          <a:off x="15214111" y="8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108491</xdr:rowOff>
    </xdr:from>
    <xdr:to>
      <xdr:col>76</xdr:col>
      <xdr:colOff>165100</xdr:colOff>
      <xdr:row>54</xdr:row>
      <xdr:rowOff>38641</xdr:rowOff>
    </xdr:to>
    <xdr:sp macro="" textlink="">
      <xdr:nvSpPr>
        <xdr:cNvPr id="604" name="楕円 603"/>
        <xdr:cNvSpPr/>
      </xdr:nvSpPr>
      <xdr:spPr>
        <a:xfrm>
          <a:off x="14541500" y="91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55168</xdr:rowOff>
    </xdr:from>
    <xdr:ext cx="534377" cy="259045"/>
    <xdr:sp macro="" textlink="">
      <xdr:nvSpPr>
        <xdr:cNvPr id="605" name="テキスト ボックス 604"/>
        <xdr:cNvSpPr txBox="1"/>
      </xdr:nvSpPr>
      <xdr:spPr>
        <a:xfrm>
          <a:off x="14325111" y="89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161229</xdr:rowOff>
    </xdr:from>
    <xdr:to>
      <xdr:col>72</xdr:col>
      <xdr:colOff>38100</xdr:colOff>
      <xdr:row>53</xdr:row>
      <xdr:rowOff>91379</xdr:rowOff>
    </xdr:to>
    <xdr:sp macro="" textlink="">
      <xdr:nvSpPr>
        <xdr:cNvPr id="606" name="楕円 605"/>
        <xdr:cNvSpPr/>
      </xdr:nvSpPr>
      <xdr:spPr>
        <a:xfrm>
          <a:off x="13652500" y="90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107906</xdr:rowOff>
    </xdr:from>
    <xdr:ext cx="534377" cy="259045"/>
    <xdr:sp macro="" textlink="">
      <xdr:nvSpPr>
        <xdr:cNvPr id="607" name="テキスト ボックス 606"/>
        <xdr:cNvSpPr txBox="1"/>
      </xdr:nvSpPr>
      <xdr:spPr>
        <a:xfrm>
          <a:off x="13436111" y="88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25806</xdr:rowOff>
    </xdr:from>
    <xdr:to>
      <xdr:col>67</xdr:col>
      <xdr:colOff>101600</xdr:colOff>
      <xdr:row>55</xdr:row>
      <xdr:rowOff>127406</xdr:rowOff>
    </xdr:to>
    <xdr:sp macro="" textlink="">
      <xdr:nvSpPr>
        <xdr:cNvPr id="608" name="楕円 607"/>
        <xdr:cNvSpPr/>
      </xdr:nvSpPr>
      <xdr:spPr>
        <a:xfrm>
          <a:off x="12763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143933</xdr:rowOff>
    </xdr:from>
    <xdr:ext cx="534377" cy="259045"/>
    <xdr:sp macro="" textlink="">
      <xdr:nvSpPr>
        <xdr:cNvPr id="609" name="テキスト ボックス 608"/>
        <xdr:cNvSpPr txBox="1"/>
      </xdr:nvSpPr>
      <xdr:spPr>
        <a:xfrm>
          <a:off x="12547111" y="92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24764</xdr:rowOff>
    </xdr:from>
    <xdr:to>
      <xdr:col>81</xdr:col>
      <xdr:colOff>50800</xdr:colOff>
      <xdr:row>79</xdr:row>
      <xdr:rowOff>44450</xdr:rowOff>
    </xdr:to>
    <xdr:cxnSp macro="">
      <xdr:nvCxnSpPr>
        <xdr:cNvPr id="641" name="直線コネクタ 640"/>
        <xdr:cNvCxnSpPr/>
      </xdr:nvCxnSpPr>
      <xdr:spPr>
        <a:xfrm>
          <a:off x="14592300" y="13569314"/>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14351</xdr:rowOff>
    </xdr:from>
    <xdr:to>
      <xdr:col>76</xdr:col>
      <xdr:colOff>114300</xdr:colOff>
      <xdr:row>79</xdr:row>
      <xdr:rowOff>24764</xdr:rowOff>
    </xdr:to>
    <xdr:cxnSp macro="">
      <xdr:nvCxnSpPr>
        <xdr:cNvPr id="644" name="直線コネクタ 643"/>
        <xdr:cNvCxnSpPr/>
      </xdr:nvCxnSpPr>
      <xdr:spPr>
        <a:xfrm>
          <a:off x="13703300" y="13558901"/>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9779</xdr:rowOff>
    </xdr:from>
    <xdr:to>
      <xdr:col>71</xdr:col>
      <xdr:colOff>177800</xdr:colOff>
      <xdr:row>79</xdr:row>
      <xdr:rowOff>14351</xdr:rowOff>
    </xdr:to>
    <xdr:cxnSp macro="">
      <xdr:nvCxnSpPr>
        <xdr:cNvPr id="647" name="直線コネクタ 646"/>
        <xdr:cNvCxnSpPr/>
      </xdr:nvCxnSpPr>
      <xdr:spPr>
        <a:xfrm>
          <a:off x="12814300" y="13554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145414</xdr:rowOff>
    </xdr:from>
    <xdr:to>
      <xdr:col>76</xdr:col>
      <xdr:colOff>165100</xdr:colOff>
      <xdr:row>79</xdr:row>
      <xdr:rowOff>75564</xdr:rowOff>
    </xdr:to>
    <xdr:sp macro="" textlink="">
      <xdr:nvSpPr>
        <xdr:cNvPr id="661" name="楕円 660"/>
        <xdr:cNvSpPr/>
      </xdr:nvSpPr>
      <xdr:spPr>
        <a:xfrm>
          <a:off x="14541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66691</xdr:rowOff>
    </xdr:from>
    <xdr:ext cx="378565" cy="259045"/>
    <xdr:sp macro="" textlink="">
      <xdr:nvSpPr>
        <xdr:cNvPr id="662" name="テキスト ボックス 661"/>
        <xdr:cNvSpPr txBox="1"/>
      </xdr:nvSpPr>
      <xdr:spPr>
        <a:xfrm>
          <a:off x="14403017" y="1361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135001</xdr:rowOff>
    </xdr:from>
    <xdr:to>
      <xdr:col>72</xdr:col>
      <xdr:colOff>38100</xdr:colOff>
      <xdr:row>79</xdr:row>
      <xdr:rowOff>65151</xdr:rowOff>
    </xdr:to>
    <xdr:sp macro="" textlink="">
      <xdr:nvSpPr>
        <xdr:cNvPr id="663" name="楕円 662"/>
        <xdr:cNvSpPr/>
      </xdr:nvSpPr>
      <xdr:spPr>
        <a:xfrm>
          <a:off x="13652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56278</xdr:rowOff>
    </xdr:from>
    <xdr:ext cx="378565" cy="259045"/>
    <xdr:sp macro="" textlink="">
      <xdr:nvSpPr>
        <xdr:cNvPr id="664" name="テキスト ボックス 663"/>
        <xdr:cNvSpPr txBox="1"/>
      </xdr:nvSpPr>
      <xdr:spPr>
        <a:xfrm>
          <a:off x="13514017" y="1360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65" name="楕円 664"/>
        <xdr:cNvSpPr/>
      </xdr:nvSpPr>
      <xdr:spPr>
        <a:xfrm>
          <a:off x="12763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66" name="テキスト ボックス 665"/>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72664</xdr:rowOff>
    </xdr:from>
    <xdr:to>
      <xdr:col>85</xdr:col>
      <xdr:colOff>127000</xdr:colOff>
      <xdr:row>97</xdr:row>
      <xdr:rowOff>139567</xdr:rowOff>
    </xdr:to>
    <xdr:cxnSp macro="">
      <xdr:nvCxnSpPr>
        <xdr:cNvPr id="695" name="直線コネクタ 694"/>
        <xdr:cNvCxnSpPr/>
      </xdr:nvCxnSpPr>
      <xdr:spPr>
        <a:xfrm flipV="1">
          <a:off x="15481300" y="16703314"/>
          <a:ext cx="8382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131414</xdr:rowOff>
    </xdr:from>
    <xdr:to>
      <xdr:col>81</xdr:col>
      <xdr:colOff>50800</xdr:colOff>
      <xdr:row>97</xdr:row>
      <xdr:rowOff>139567</xdr:rowOff>
    </xdr:to>
    <xdr:cxnSp macro="">
      <xdr:nvCxnSpPr>
        <xdr:cNvPr id="698" name="直線コネクタ 697"/>
        <xdr:cNvCxnSpPr/>
      </xdr:nvCxnSpPr>
      <xdr:spPr>
        <a:xfrm>
          <a:off x="14592300" y="1676206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124918</xdr:rowOff>
    </xdr:from>
    <xdr:to>
      <xdr:col>76</xdr:col>
      <xdr:colOff>114300</xdr:colOff>
      <xdr:row>97</xdr:row>
      <xdr:rowOff>131414</xdr:rowOff>
    </xdr:to>
    <xdr:cxnSp macro="">
      <xdr:nvCxnSpPr>
        <xdr:cNvPr id="701" name="直線コネクタ 700"/>
        <xdr:cNvCxnSpPr/>
      </xdr:nvCxnSpPr>
      <xdr:spPr>
        <a:xfrm>
          <a:off x="13703300" y="1675556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124918</xdr:rowOff>
    </xdr:from>
    <xdr:to>
      <xdr:col>71</xdr:col>
      <xdr:colOff>177800</xdr:colOff>
      <xdr:row>97</xdr:row>
      <xdr:rowOff>128346</xdr:rowOff>
    </xdr:to>
    <xdr:cxnSp macro="">
      <xdr:nvCxnSpPr>
        <xdr:cNvPr id="704" name="直線コネクタ 703"/>
        <xdr:cNvCxnSpPr/>
      </xdr:nvCxnSpPr>
      <xdr:spPr>
        <a:xfrm flipV="1">
          <a:off x="12814300" y="1675556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21864</xdr:rowOff>
    </xdr:from>
    <xdr:to>
      <xdr:col>85</xdr:col>
      <xdr:colOff>177800</xdr:colOff>
      <xdr:row>97</xdr:row>
      <xdr:rowOff>123464</xdr:rowOff>
    </xdr:to>
    <xdr:sp macro="" textlink="">
      <xdr:nvSpPr>
        <xdr:cNvPr id="714" name="楕円 713"/>
        <xdr:cNvSpPr/>
      </xdr:nvSpPr>
      <xdr:spPr>
        <a:xfrm>
          <a:off x="16268700" y="1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108241</xdr:rowOff>
    </xdr:from>
    <xdr:ext cx="534377" cy="259045"/>
    <xdr:sp macro="" textlink="">
      <xdr:nvSpPr>
        <xdr:cNvPr id="715" name="公債費該当値テキスト"/>
        <xdr:cNvSpPr txBox="1"/>
      </xdr:nvSpPr>
      <xdr:spPr>
        <a:xfrm>
          <a:off x="16370300" y="165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88767</xdr:rowOff>
    </xdr:from>
    <xdr:to>
      <xdr:col>81</xdr:col>
      <xdr:colOff>101600</xdr:colOff>
      <xdr:row>98</xdr:row>
      <xdr:rowOff>18917</xdr:rowOff>
    </xdr:to>
    <xdr:sp macro="" textlink="">
      <xdr:nvSpPr>
        <xdr:cNvPr id="716" name="楕円 715"/>
        <xdr:cNvSpPr/>
      </xdr:nvSpPr>
      <xdr:spPr>
        <a:xfrm>
          <a:off x="15430500" y="167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10044</xdr:rowOff>
    </xdr:from>
    <xdr:ext cx="534377" cy="259045"/>
    <xdr:sp macro="" textlink="">
      <xdr:nvSpPr>
        <xdr:cNvPr id="717" name="テキスト ボックス 716"/>
        <xdr:cNvSpPr txBox="1"/>
      </xdr:nvSpPr>
      <xdr:spPr>
        <a:xfrm>
          <a:off x="15214111" y="1681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80614</xdr:rowOff>
    </xdr:from>
    <xdr:to>
      <xdr:col>76</xdr:col>
      <xdr:colOff>165100</xdr:colOff>
      <xdr:row>98</xdr:row>
      <xdr:rowOff>10764</xdr:rowOff>
    </xdr:to>
    <xdr:sp macro="" textlink="">
      <xdr:nvSpPr>
        <xdr:cNvPr id="718" name="楕円 717"/>
        <xdr:cNvSpPr/>
      </xdr:nvSpPr>
      <xdr:spPr>
        <a:xfrm>
          <a:off x="14541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1891</xdr:rowOff>
    </xdr:from>
    <xdr:ext cx="534377" cy="259045"/>
    <xdr:sp macro="" textlink="">
      <xdr:nvSpPr>
        <xdr:cNvPr id="719" name="テキスト ボックス 718"/>
        <xdr:cNvSpPr txBox="1"/>
      </xdr:nvSpPr>
      <xdr:spPr>
        <a:xfrm>
          <a:off x="14325111" y="16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74118</xdr:rowOff>
    </xdr:from>
    <xdr:to>
      <xdr:col>72</xdr:col>
      <xdr:colOff>38100</xdr:colOff>
      <xdr:row>98</xdr:row>
      <xdr:rowOff>4268</xdr:rowOff>
    </xdr:to>
    <xdr:sp macro="" textlink="">
      <xdr:nvSpPr>
        <xdr:cNvPr id="720" name="楕円 719"/>
        <xdr:cNvSpPr/>
      </xdr:nvSpPr>
      <xdr:spPr>
        <a:xfrm>
          <a:off x="13652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166845</xdr:rowOff>
    </xdr:from>
    <xdr:ext cx="534377" cy="259045"/>
    <xdr:sp macro="" textlink="">
      <xdr:nvSpPr>
        <xdr:cNvPr id="721" name="テキスト ボックス 720"/>
        <xdr:cNvSpPr txBox="1"/>
      </xdr:nvSpPr>
      <xdr:spPr>
        <a:xfrm>
          <a:off x="13436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77546</xdr:rowOff>
    </xdr:from>
    <xdr:to>
      <xdr:col>67</xdr:col>
      <xdr:colOff>101600</xdr:colOff>
      <xdr:row>98</xdr:row>
      <xdr:rowOff>7696</xdr:rowOff>
    </xdr:to>
    <xdr:sp macro="" textlink="">
      <xdr:nvSpPr>
        <xdr:cNvPr id="722" name="楕円 721"/>
        <xdr:cNvSpPr/>
      </xdr:nvSpPr>
      <xdr:spPr>
        <a:xfrm>
          <a:off x="12763500" y="167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170273</xdr:rowOff>
    </xdr:from>
    <xdr:ext cx="534377" cy="259045"/>
    <xdr:sp macro="" textlink="">
      <xdr:nvSpPr>
        <xdr:cNvPr id="723" name="テキスト ボックス 722"/>
        <xdr:cNvSpPr txBox="1"/>
      </xdr:nvSpPr>
      <xdr:spPr>
        <a:xfrm>
          <a:off x="12547111" y="168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前年度よりも住民一人当たりの教育費が</a:t>
          </a:r>
          <a:r>
            <a:rPr kumimoji="1" lang="en-US" altLang="ja-JP" sz="1300">
              <a:latin typeface="ＭＳ Ｐゴシック" panose="020B0600070205080204" pitchFamily="50" charset="-128"/>
              <a:ea typeface="ＭＳ Ｐゴシック" panose="020B0600070205080204" pitchFamily="50" charset="-128"/>
            </a:rPr>
            <a:t>18,467</a:t>
          </a:r>
          <a:r>
            <a:rPr kumimoji="1" lang="ja-JP" altLang="en-US" sz="1300">
              <a:latin typeface="ＭＳ Ｐゴシック" panose="020B0600070205080204" pitchFamily="50" charset="-128"/>
              <a:ea typeface="ＭＳ Ｐゴシック" panose="020B0600070205080204" pitchFamily="50" charset="-128"/>
            </a:rPr>
            <a:t>円、衛生費が</a:t>
          </a:r>
          <a:r>
            <a:rPr kumimoji="1" lang="en-US" altLang="ja-JP" sz="1300">
              <a:latin typeface="ＭＳ Ｐゴシック" panose="020B0600070205080204" pitchFamily="50" charset="-128"/>
              <a:ea typeface="ＭＳ Ｐゴシック" panose="020B0600070205080204" pitchFamily="50" charset="-128"/>
            </a:rPr>
            <a:t>10,022</a:t>
          </a:r>
          <a:r>
            <a:rPr kumimoji="1" lang="ja-JP" altLang="en-US" sz="1300">
              <a:latin typeface="ＭＳ Ｐゴシック" panose="020B0600070205080204" pitchFamily="50" charset="-128"/>
              <a:ea typeface="ＭＳ Ｐゴシック" panose="020B0600070205080204" pitchFamily="50" charset="-128"/>
            </a:rPr>
            <a:t>円高くなったものの、総務費が</a:t>
          </a:r>
          <a:r>
            <a:rPr kumimoji="1" lang="en-US" altLang="ja-JP" sz="1300">
              <a:latin typeface="ＭＳ Ｐゴシック" panose="020B0600070205080204" pitchFamily="50" charset="-128"/>
              <a:ea typeface="ＭＳ Ｐゴシック" panose="020B0600070205080204" pitchFamily="50" charset="-128"/>
            </a:rPr>
            <a:t>31,472</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4,265</a:t>
          </a:r>
          <a:r>
            <a:rPr kumimoji="1" lang="ja-JP" altLang="en-US" sz="1300">
              <a:latin typeface="ＭＳ Ｐゴシック" panose="020B0600070205080204" pitchFamily="50" charset="-128"/>
              <a:ea typeface="ＭＳ Ｐゴシック" panose="020B0600070205080204" pitchFamily="50" charset="-128"/>
            </a:rPr>
            <a:t>円低くなり、全体として</a:t>
          </a:r>
          <a:r>
            <a:rPr kumimoji="1" lang="en-US" altLang="ja-JP" sz="1300">
              <a:latin typeface="ＭＳ Ｐゴシック" panose="020B0600070205080204" pitchFamily="50" charset="-128"/>
              <a:ea typeface="ＭＳ Ｐゴシック" panose="020B0600070205080204" pitchFamily="50" charset="-128"/>
            </a:rPr>
            <a:t>6,881</a:t>
          </a:r>
          <a:r>
            <a:rPr kumimoji="1" lang="ja-JP" altLang="en-US" sz="1300">
              <a:latin typeface="ＭＳ Ｐゴシック" panose="020B0600070205080204" pitchFamily="50" charset="-128"/>
              <a:ea typeface="ＭＳ Ｐゴシック" panose="020B0600070205080204" pitchFamily="50" charset="-128"/>
            </a:rPr>
            <a:t>円低くなった。教育費については、中央図書館の整備を実施したこと、衛生費については、新型コロナウルスワクチン接種に係る経費が増加したこと、総務費については、前年度にあったパルテノン多摩の大規模改修が完了したこと、土木費については、公園用地の買収がなくなったことなどが主な要因である。類似団体と比較すると、住民一人当たりの公債費が</a:t>
          </a:r>
          <a:r>
            <a:rPr kumimoji="1" lang="en-US" altLang="ja-JP" sz="1300">
              <a:latin typeface="ＭＳ Ｐゴシック" panose="020B0600070205080204" pitchFamily="50" charset="-128"/>
              <a:ea typeface="ＭＳ Ｐゴシック" panose="020B0600070205080204" pitchFamily="50" charset="-128"/>
            </a:rPr>
            <a:t>18,074</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16,105</a:t>
          </a:r>
          <a:r>
            <a:rPr kumimoji="1" lang="ja-JP" altLang="en-US" sz="1300">
              <a:latin typeface="ＭＳ Ｐゴシック" panose="020B0600070205080204" pitchFamily="50" charset="-128"/>
              <a:ea typeface="ＭＳ Ｐゴシック" panose="020B0600070205080204" pitchFamily="50" charset="-128"/>
            </a:rPr>
            <a:t>円低いものの、教育費が</a:t>
          </a:r>
          <a:r>
            <a:rPr kumimoji="1" lang="en-US" altLang="ja-JP" sz="1300">
              <a:latin typeface="ＭＳ Ｐゴシック" panose="020B0600070205080204" pitchFamily="50" charset="-128"/>
              <a:ea typeface="ＭＳ Ｐゴシック" panose="020B0600070205080204" pitchFamily="50" charset="-128"/>
            </a:rPr>
            <a:t>32,443</a:t>
          </a:r>
          <a:r>
            <a:rPr kumimoji="1" lang="ja-JP" altLang="en-US" sz="1300">
              <a:latin typeface="ＭＳ Ｐゴシック" panose="020B0600070205080204" pitchFamily="50" charset="-128"/>
              <a:ea typeface="ＭＳ Ｐゴシック" panose="020B0600070205080204" pitchFamily="50" charset="-128"/>
            </a:rPr>
            <a:t>円、民生費が</a:t>
          </a:r>
          <a:r>
            <a:rPr kumimoji="1" lang="en-US" altLang="ja-JP" sz="1300">
              <a:latin typeface="ＭＳ Ｐゴシック" panose="020B0600070205080204" pitchFamily="50" charset="-128"/>
              <a:ea typeface="ＭＳ Ｐゴシック" panose="020B0600070205080204" pitchFamily="50" charset="-128"/>
            </a:rPr>
            <a:t>13,350</a:t>
          </a:r>
          <a:r>
            <a:rPr kumimoji="1" lang="ja-JP" altLang="en-US" sz="1300">
              <a:latin typeface="ＭＳ Ｐゴシック" panose="020B0600070205080204" pitchFamily="50" charset="-128"/>
              <a:ea typeface="ＭＳ Ｐゴシック" panose="020B0600070205080204" pitchFamily="50" charset="-128"/>
            </a:rPr>
            <a:t>円高いこと等から、全体として</a:t>
          </a:r>
          <a:r>
            <a:rPr kumimoji="1" lang="en-US" altLang="ja-JP" sz="1300">
              <a:latin typeface="ＭＳ Ｐゴシック" panose="020B0600070205080204" pitchFamily="50" charset="-128"/>
              <a:ea typeface="ＭＳ Ｐゴシック" panose="020B0600070205080204" pitchFamily="50" charset="-128"/>
            </a:rPr>
            <a:t>4,854</a:t>
          </a:r>
          <a:r>
            <a:rPr kumimoji="1" lang="ja-JP" altLang="en-US" sz="1300">
              <a:latin typeface="ＭＳ Ｐゴシック" panose="020B0600070205080204" pitchFamily="50" charset="-128"/>
              <a:ea typeface="ＭＳ Ｐゴシック" panose="020B0600070205080204" pitchFamily="50" charset="-128"/>
            </a:rPr>
            <a:t>円高い結果となった。</a:t>
          </a:r>
        </a:p>
        <a:p>
          <a:r>
            <a:rPr kumimoji="1" lang="ja-JP" altLang="en-US" sz="1300">
              <a:latin typeface="ＭＳ Ｐゴシック" panose="020B0600070205080204" pitchFamily="50" charset="-128"/>
              <a:ea typeface="ＭＳ Ｐゴシック" panose="020B0600070205080204" pitchFamily="50" charset="-128"/>
            </a:rPr>
            <a:t>　今後、民生費は増加していくことが見込まれ、また、施設の更新に伴う公債費の増加も見込まれる。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執行の工夫などで生み出した財源を積み立てたことにより、「多摩市基金の見直し方針」で目標としている標準財政規模の１割を引き続き達成している。また、昨年度と比較し、収支額が減少したため、実質単年度収支は赤字となった。</a:t>
          </a:r>
        </a:p>
        <a:p>
          <a:r>
            <a:rPr kumimoji="1" lang="ja-JP" altLang="en-US" sz="1400">
              <a:latin typeface="ＭＳ ゴシック" pitchFamily="49" charset="-128"/>
              <a:ea typeface="ＭＳ ゴシック" pitchFamily="49" charset="-128"/>
            </a:rPr>
            <a:t>　今後も見直し方針の取り組みを継続し、将来を見据えた効率的な財政運営を行う。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年度の算定開始以降、全ての会計が決算で黒字となっている。</a:t>
          </a:r>
        </a:p>
        <a:p>
          <a:r>
            <a:rPr kumimoji="1" lang="ja-JP" altLang="en-US" sz="1400">
              <a:latin typeface="ＭＳ ゴシック" pitchFamily="49" charset="-128"/>
              <a:ea typeface="ＭＳ ゴシック" pitchFamily="49" charset="-128"/>
            </a:rPr>
            <a:t>　前年度と比較して、一般会計以外の会計で黒字額が増加したため、全体としても黒字額は増加した。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70461673</v>
      </c>
      <c r="BO4" s="449"/>
      <c r="BP4" s="449"/>
      <c r="BQ4" s="449"/>
      <c r="BR4" s="449"/>
      <c r="BS4" s="449"/>
      <c r="BT4" s="449"/>
      <c r="BU4" s="450"/>
      <c r="BV4" s="448">
        <v>71642396</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7.8</v>
      </c>
      <c r="CU4" s="589"/>
      <c r="CV4" s="589"/>
      <c r="CW4" s="589"/>
      <c r="CX4" s="589"/>
      <c r="CY4" s="589"/>
      <c r="CZ4" s="589"/>
      <c r="DA4" s="590"/>
      <c r="DB4" s="588">
        <v>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67825905</v>
      </c>
      <c r="BO5" s="420"/>
      <c r="BP5" s="420"/>
      <c r="BQ5" s="420"/>
      <c r="BR5" s="420"/>
      <c r="BS5" s="420"/>
      <c r="BT5" s="420"/>
      <c r="BU5" s="421"/>
      <c r="BV5" s="419">
        <v>68528979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87.2</v>
      </c>
      <c r="CU5" s="417"/>
      <c r="CV5" s="417"/>
      <c r="CW5" s="417"/>
      <c r="CX5" s="417"/>
      <c r="CY5" s="417"/>
      <c r="CZ5" s="417"/>
      <c r="DA5" s="418"/>
      <c r="DB5" s="416">
        <v>85.5</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2635768</v>
      </c>
      <c r="BO6" s="420"/>
      <c r="BP6" s="420"/>
      <c r="BQ6" s="420"/>
      <c r="BR6" s="420"/>
      <c r="BS6" s="420"/>
      <c r="BT6" s="420"/>
      <c r="BU6" s="421"/>
      <c r="BV6" s="419">
        <v>3113417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87.2</v>
      </c>
      <c r="CU6" s="563"/>
      <c r="CV6" s="563"/>
      <c r="CW6" s="563"/>
      <c r="CX6" s="563"/>
      <c r="CY6" s="563"/>
      <c r="CZ6" s="563"/>
      <c r="DA6" s="564"/>
      <c r="DB6" s="562">
        <v>85.5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150714</v>
      </c>
      <c r="BO7" s="420"/>
      <c r="BP7" s="420"/>
      <c r="BQ7" s="420"/>
      <c r="BR7" s="420"/>
      <c r="BS7" s="420"/>
      <c r="BT7" s="420"/>
      <c r="BU7" s="421"/>
      <c r="BV7" s="419">
        <v>327222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32000535</v>
      </c>
      <c r="CU7" s="420"/>
      <c r="CV7" s="420"/>
      <c r="CW7" s="420"/>
      <c r="CX7" s="420"/>
      <c r="CY7" s="420"/>
      <c r="CZ7" s="420"/>
      <c r="DA7" s="421"/>
      <c r="DB7" s="419">
        <v>30791116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2485054</v>
      </c>
      <c r="BO8" s="420"/>
      <c r="BP8" s="420"/>
      <c r="BQ8" s="420"/>
      <c r="BR8" s="420"/>
      <c r="BS8" s="420"/>
      <c r="BT8" s="420"/>
      <c r="BU8" s="421"/>
      <c r="BV8" s="419">
        <v>2786195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1.1200000000000001</v>
      </c>
      <c r="CU8" s="523"/>
      <c r="CV8" s="523"/>
      <c r="CW8" s="523"/>
      <c r="CX8" s="523"/>
      <c r="CY8" s="523"/>
      <c r="CZ8" s="523"/>
      <c r="DA8" s="524"/>
      <c r="DB8" s="522">
        <v>1.1200000000000001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146951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-301141</v>
      </c>
      <c r="BO9" s="420"/>
      <c r="BP9" s="420"/>
      <c r="BQ9" s="420"/>
      <c r="BR9" s="420"/>
      <c r="BS9" s="420"/>
      <c r="BT9" s="420"/>
      <c r="BU9" s="421"/>
      <c r="BV9" s="419">
        <v>739321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5.6</v>
      </c>
      <c r="CU9" s="417"/>
      <c r="CV9" s="417"/>
      <c r="CW9" s="417"/>
      <c r="CX9" s="417"/>
      <c r="CY9" s="417"/>
      <c r="CZ9" s="417"/>
      <c r="DA9" s="418"/>
      <c r="DB9" s="416">
        <v>4.5999999999999996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146631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1442498</v>
      </c>
      <c r="BO10" s="420"/>
      <c r="BP10" s="420"/>
      <c r="BQ10" s="420"/>
      <c r="BR10" s="420"/>
      <c r="BS10" s="420"/>
      <c r="BT10" s="420"/>
      <c r="BU10" s="421"/>
      <c r="BV10" s="419">
        <v>1031921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255622</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148210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1500000</v>
      </c>
      <c r="BO12" s="420"/>
      <c r="BP12" s="420"/>
      <c r="BQ12" s="420"/>
      <c r="BR12" s="420"/>
      <c r="BS12" s="420"/>
      <c r="BT12" s="420"/>
      <c r="BU12" s="421"/>
      <c r="BV12" s="419">
        <v>750000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145152</v>
      </c>
      <c r="S13" s="507"/>
      <c r="T13" s="507"/>
      <c r="U13" s="507"/>
      <c r="V13" s="508"/>
      <c r="W13" s="509" t="s">
        <v>142</v>
      </c>
      <c r="X13" s="405"/>
      <c r="Y13" s="405"/>
      <c r="Z13" s="405"/>
      <c r="AA13" s="405"/>
      <c r="AB13" s="406"/>
      <c r="AC13" s="372">
        <v>340</v>
      </c>
      <c r="AD13" s="373"/>
      <c r="AE13" s="373"/>
      <c r="AF13" s="373"/>
      <c r="AG13" s="374"/>
      <c r="AH13" s="372">
        <v>277</v>
      </c>
      <c r="AI13" s="373"/>
      <c r="AJ13" s="373"/>
      <c r="AK13" s="373"/>
      <c r="AL13" s="432"/>
      <c r="AM13" s="476" t="s">
        <v>143</v>
      </c>
      <c r="AN13" s="376"/>
      <c r="AO13" s="376"/>
      <c r="AP13" s="376"/>
      <c r="AQ13" s="376"/>
      <c r="AR13" s="376"/>
      <c r="AS13" s="376"/>
      <c r="AT13" s="377"/>
      <c r="AU13" s="477" t="s">
        <v>103</v>
      </c>
      <c r="AV13" s="478"/>
      <c r="AW13" s="478"/>
      <c r="AX13" s="478"/>
      <c r="AY13" s="433" t="s">
        <v>144</v>
      </c>
      <c r="AZ13" s="434"/>
      <c r="BA13" s="434"/>
      <c r="BB13" s="434"/>
      <c r="BC13" s="434"/>
      <c r="BD13" s="434"/>
      <c r="BE13" s="434"/>
      <c r="BF13" s="434"/>
      <c r="BG13" s="434"/>
      <c r="BH13" s="434"/>
      <c r="BI13" s="434"/>
      <c r="BJ13" s="434"/>
      <c r="BK13" s="434"/>
      <c r="BL13" s="434"/>
      <c r="BM13" s="435"/>
      <c r="BN13" s="419">
        <v>-103021</v>
      </c>
      <c r="BO13" s="420"/>
      <c r="BP13" s="420"/>
      <c r="BQ13" s="420"/>
      <c r="BR13" s="420"/>
      <c r="BS13" s="420"/>
      <c r="BT13" s="420"/>
      <c r="BU13" s="421"/>
      <c r="BV13" s="419">
        <v>1021242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v>
      </c>
      <c r="CU13" s="417"/>
      <c r="CV13" s="417"/>
      <c r="CW13" s="417"/>
      <c r="CX13" s="417"/>
      <c r="CY13" s="417"/>
      <c r="CZ13" s="417"/>
      <c r="DA13" s="418"/>
      <c r="DB13" s="416">
        <v>2.9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147528</v>
      </c>
      <c r="S14" s="507"/>
      <c r="T14" s="507"/>
      <c r="U14" s="507"/>
      <c r="V14" s="508"/>
      <c r="W14" s="510"/>
      <c r="X14" s="408"/>
      <c r="Y14" s="408"/>
      <c r="Z14" s="408"/>
      <c r="AA14" s="408"/>
      <c r="AB14" s="409"/>
      <c r="AC14" s="499">
        <v>0.5</v>
      </c>
      <c r="AD14" s="500"/>
      <c r="AE14" s="500"/>
      <c r="AF14" s="500"/>
      <c r="AG14" s="501"/>
      <c r="AH14" s="499">
        <v>0.5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144828</v>
      </c>
      <c r="S15" s="507"/>
      <c r="T15" s="507"/>
      <c r="U15" s="507"/>
      <c r="V15" s="508"/>
      <c r="W15" s="509" t="s">
        <v>149</v>
      </c>
      <c r="X15" s="405"/>
      <c r="Y15" s="405"/>
      <c r="Z15" s="405"/>
      <c r="AA15" s="405"/>
      <c r="AB15" s="406"/>
      <c r="AC15" s="372">
        <v>8664</v>
      </c>
      <c r="AD15" s="373"/>
      <c r="AE15" s="373"/>
      <c r="AF15" s="373"/>
      <c r="AG15" s="374"/>
      <c r="AH15" s="372">
        <v>8619</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24836570</v>
      </c>
      <c r="BO15" s="449"/>
      <c r="BP15" s="449"/>
      <c r="BQ15" s="449"/>
      <c r="BR15" s="449"/>
      <c r="BS15" s="449"/>
      <c r="BT15" s="449"/>
      <c r="BU15" s="450"/>
      <c r="BV15" s="448">
        <v>23936750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13.9</v>
      </c>
      <c r="AD16" s="500"/>
      <c r="AE16" s="500"/>
      <c r="AF16" s="500"/>
      <c r="AG16" s="501"/>
      <c r="AH16" s="499">
        <v>15.2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21980823</v>
      </c>
      <c r="BO16" s="420"/>
      <c r="BP16" s="420"/>
      <c r="BQ16" s="420"/>
      <c r="BR16" s="420"/>
      <c r="BS16" s="420"/>
      <c r="BT16" s="420"/>
      <c r="BU16" s="421"/>
      <c r="BV16" s="419">
        <v>22180307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125</v>
      </c>
      <c r="S17" s="497"/>
      <c r="T17" s="497"/>
      <c r="U17" s="497"/>
      <c r="V17" s="498"/>
      <c r="W17" s="509" t="s">
        <v>156</v>
      </c>
      <c r="X17" s="405"/>
      <c r="Y17" s="405"/>
      <c r="Z17" s="405"/>
      <c r="AA17" s="405"/>
      <c r="AB17" s="406"/>
      <c r="AC17" s="372">
        <v>53133</v>
      </c>
      <c r="AD17" s="373"/>
      <c r="AE17" s="373"/>
      <c r="AF17" s="373"/>
      <c r="AG17" s="374"/>
      <c r="AH17" s="372">
        <v>47656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32000535</v>
      </c>
      <c r="BO17" s="420"/>
      <c r="BP17" s="420"/>
      <c r="BQ17" s="420"/>
      <c r="BR17" s="420"/>
      <c r="BS17" s="420"/>
      <c r="BT17" s="420"/>
      <c r="BU17" s="421"/>
      <c r="BV17" s="419">
        <v>30791116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21.01</v>
      </c>
      <c r="M18" s="472"/>
      <c r="N18" s="472"/>
      <c r="O18" s="472"/>
      <c r="P18" s="472"/>
      <c r="Q18" s="472"/>
      <c r="R18" s="473"/>
      <c r="S18" s="473"/>
      <c r="T18" s="473"/>
      <c r="U18" s="473"/>
      <c r="V18" s="474"/>
      <c r="W18" s="490"/>
      <c r="X18" s="491"/>
      <c r="Y18" s="491"/>
      <c r="Z18" s="491"/>
      <c r="AA18" s="491"/>
      <c r="AB18" s="515"/>
      <c r="AC18" s="389">
        <v>85.5</v>
      </c>
      <c r="AD18" s="390"/>
      <c r="AE18" s="390"/>
      <c r="AF18" s="390"/>
      <c r="AG18" s="475"/>
      <c r="AH18" s="389">
        <v>84.3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29106780</v>
      </c>
      <c r="BO18" s="420"/>
      <c r="BP18" s="420"/>
      <c r="BQ18" s="420"/>
      <c r="BR18" s="420"/>
      <c r="BS18" s="420"/>
      <c r="BT18" s="420"/>
      <c r="BU18" s="421"/>
      <c r="BV18" s="419">
        <v>27957956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6994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41813245</v>
      </c>
      <c r="BO19" s="420"/>
      <c r="BP19" s="420"/>
      <c r="BQ19" s="420"/>
      <c r="BR19" s="420"/>
      <c r="BS19" s="420"/>
      <c r="BT19" s="420"/>
      <c r="BU19" s="421"/>
      <c r="BV19" s="419">
        <v>39203771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68415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16038098</v>
      </c>
      <c r="BO22" s="449"/>
      <c r="BP22" s="449"/>
      <c r="BQ22" s="449"/>
      <c r="BR22" s="449"/>
      <c r="BS22" s="449"/>
      <c r="BT22" s="449"/>
      <c r="BU22" s="450"/>
      <c r="BV22" s="448">
        <v>15561318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6093572</v>
      </c>
      <c r="BO23" s="420"/>
      <c r="BP23" s="420"/>
      <c r="BQ23" s="420"/>
      <c r="BR23" s="420"/>
      <c r="BS23" s="420"/>
      <c r="BT23" s="420"/>
      <c r="BU23" s="421"/>
      <c r="BV23" s="419">
        <v>6909583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9554</v>
      </c>
      <c r="R24" s="373"/>
      <c r="S24" s="373"/>
      <c r="T24" s="373"/>
      <c r="U24" s="373"/>
      <c r="V24" s="374"/>
      <c r="W24" s="462"/>
      <c r="X24" s="399"/>
      <c r="Y24" s="400"/>
      <c r="Z24" s="375" t="s">
        <v>173</v>
      </c>
      <c r="AA24" s="376"/>
      <c r="AB24" s="376"/>
      <c r="AC24" s="376"/>
      <c r="AD24" s="376"/>
      <c r="AE24" s="376"/>
      <c r="AF24" s="376"/>
      <c r="AG24" s="377"/>
      <c r="AH24" s="372">
        <v>784</v>
      </c>
      <c r="AI24" s="373"/>
      <c r="AJ24" s="373"/>
      <c r="AK24" s="373"/>
      <c r="AL24" s="374"/>
      <c r="AM24" s="372">
        <v>2341024</v>
      </c>
      <c r="AN24" s="373"/>
      <c r="AO24" s="373"/>
      <c r="AP24" s="373"/>
      <c r="AQ24" s="373"/>
      <c r="AR24" s="374"/>
      <c r="AS24" s="372">
        <v>2986</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14362904</v>
      </c>
      <c r="BO24" s="420"/>
      <c r="BP24" s="420"/>
      <c r="BQ24" s="420"/>
      <c r="BR24" s="420"/>
      <c r="BS24" s="420"/>
      <c r="BT24" s="420"/>
      <c r="BU24" s="421"/>
      <c r="BV24" s="419">
        <v>13525401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8350</v>
      </c>
      <c r="R25" s="373"/>
      <c r="S25" s="373"/>
      <c r="T25" s="373"/>
      <c r="U25" s="373"/>
      <c r="V25" s="374"/>
      <c r="W25" s="462"/>
      <c r="X25" s="399"/>
      <c r="Y25" s="400"/>
      <c r="Z25" s="375" t="s">
        <v>176</v>
      </c>
      <c r="AA25" s="376"/>
      <c r="AB25" s="376"/>
      <c r="AC25" s="376"/>
      <c r="AD25" s="376"/>
      <c r="AE25" s="376"/>
      <c r="AF25" s="376"/>
      <c r="AG25" s="377"/>
      <c r="AH25" s="372" t="s">
        <v>140</v>
      </c>
      <c r="AI25" s="373"/>
      <c r="AJ25" s="373"/>
      <c r="AK25" s="373"/>
      <c r="AL25" s="374"/>
      <c r="AM25" s="372" t="s">
        <v>140</v>
      </c>
      <c r="AN25" s="373"/>
      <c r="AO25" s="373"/>
      <c r="AP25" s="373"/>
      <c r="AQ25" s="373"/>
      <c r="AR25" s="374"/>
      <c r="AS25" s="372" t="s">
        <v>140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10720544</v>
      </c>
      <c r="BO25" s="449"/>
      <c r="BP25" s="449"/>
      <c r="BQ25" s="449"/>
      <c r="BR25" s="449"/>
      <c r="BS25" s="449"/>
      <c r="BT25" s="449"/>
      <c r="BU25" s="450"/>
      <c r="BV25" s="448">
        <v>6832582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7932</v>
      </c>
      <c r="R26" s="373"/>
      <c r="S26" s="373"/>
      <c r="T26" s="373"/>
      <c r="U26" s="373"/>
      <c r="V26" s="374"/>
      <c r="W26" s="462"/>
      <c r="X26" s="399"/>
      <c r="Y26" s="400"/>
      <c r="Z26" s="375" t="s">
        <v>179</v>
      </c>
      <c r="AA26" s="430"/>
      <c r="AB26" s="430"/>
      <c r="AC26" s="430"/>
      <c r="AD26" s="430"/>
      <c r="AE26" s="430"/>
      <c r="AF26" s="430"/>
      <c r="AG26" s="431"/>
      <c r="AH26" s="372">
        <v>28</v>
      </c>
      <c r="AI26" s="373"/>
      <c r="AJ26" s="373"/>
      <c r="AK26" s="373"/>
      <c r="AL26" s="374"/>
      <c r="AM26" s="372">
        <v>89320</v>
      </c>
      <c r="AN26" s="373"/>
      <c r="AO26" s="373"/>
      <c r="AP26" s="373"/>
      <c r="AQ26" s="373"/>
      <c r="AR26" s="374"/>
      <c r="AS26" s="372">
        <v>3190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20000</v>
      </c>
      <c r="BO26" s="420"/>
      <c r="BP26" s="420"/>
      <c r="BQ26" s="420"/>
      <c r="BR26" s="420"/>
      <c r="BS26" s="420"/>
      <c r="BT26" s="420"/>
      <c r="BU26" s="421"/>
      <c r="BV26" s="419">
        <v>20000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5825</v>
      </c>
      <c r="R27" s="373"/>
      <c r="S27" s="373"/>
      <c r="T27" s="373"/>
      <c r="U27" s="373"/>
      <c r="V27" s="374"/>
      <c r="W27" s="462"/>
      <c r="X27" s="399"/>
      <c r="Y27" s="400"/>
      <c r="Z27" s="375" t="s">
        <v>182</v>
      </c>
      <c r="AA27" s="376"/>
      <c r="AB27" s="376"/>
      <c r="AC27" s="376"/>
      <c r="AD27" s="376"/>
      <c r="AE27" s="376"/>
      <c r="AF27" s="376"/>
      <c r="AG27" s="377"/>
      <c r="AH27" s="372">
        <v>3</v>
      </c>
      <c r="AI27" s="373"/>
      <c r="AJ27" s="373"/>
      <c r="AK27" s="373"/>
      <c r="AL27" s="374"/>
      <c r="AM27" s="372">
        <v>12840</v>
      </c>
      <c r="AN27" s="373"/>
      <c r="AO27" s="373"/>
      <c r="AP27" s="373"/>
      <c r="AQ27" s="373"/>
      <c r="AR27" s="374"/>
      <c r="AS27" s="372">
        <v>4280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5317</v>
      </c>
      <c r="R28" s="373"/>
      <c r="S28" s="373"/>
      <c r="T28" s="373"/>
      <c r="U28" s="373"/>
      <c r="V28" s="374"/>
      <c r="W28" s="462"/>
      <c r="X28" s="399"/>
      <c r="Y28" s="400"/>
      <c r="Z28" s="375" t="s">
        <v>185</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3976046</v>
      </c>
      <c r="BO28" s="449"/>
      <c r="BP28" s="449"/>
      <c r="BQ28" s="449"/>
      <c r="BR28" s="449"/>
      <c r="BS28" s="449"/>
      <c r="BT28" s="449"/>
      <c r="BU28" s="450"/>
      <c r="BV28" s="448">
        <v>4033548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24</v>
      </c>
      <c r="M29" s="373"/>
      <c r="N29" s="373"/>
      <c r="O29" s="373"/>
      <c r="P29" s="374"/>
      <c r="Q29" s="372">
        <v>4980</v>
      </c>
      <c r="R29" s="373"/>
      <c r="S29" s="373"/>
      <c r="T29" s="373"/>
      <c r="U29" s="373"/>
      <c r="V29" s="374"/>
      <c r="W29" s="463"/>
      <c r="X29" s="464"/>
      <c r="Y29" s="465"/>
      <c r="Z29" s="375" t="s">
        <v>188</v>
      </c>
      <c r="AA29" s="376"/>
      <c r="AB29" s="376"/>
      <c r="AC29" s="376"/>
      <c r="AD29" s="376"/>
      <c r="AE29" s="376"/>
      <c r="AF29" s="376"/>
      <c r="AG29" s="377"/>
      <c r="AH29" s="372">
        <v>787</v>
      </c>
      <c r="AI29" s="373"/>
      <c r="AJ29" s="373"/>
      <c r="AK29" s="373"/>
      <c r="AL29" s="374"/>
      <c r="AM29" s="372">
        <v>2353864</v>
      </c>
      <c r="AN29" s="373"/>
      <c r="AO29" s="373"/>
      <c r="AP29" s="373"/>
      <c r="AQ29" s="373"/>
      <c r="AR29" s="374"/>
      <c r="AS29" s="372">
        <v>2991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t="s">
        <v>140</v>
      </c>
      <c r="BO29" s="420"/>
      <c r="BP29" s="420"/>
      <c r="BQ29" s="420"/>
      <c r="BR29" s="420"/>
      <c r="BS29" s="420"/>
      <c r="BT29" s="420"/>
      <c r="BU29" s="421"/>
      <c r="BV29" s="419" t="s">
        <v>140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13390452</v>
      </c>
      <c r="BO30" s="454"/>
      <c r="BP30" s="454"/>
      <c r="BQ30" s="454"/>
      <c r="BR30" s="454"/>
      <c r="BS30" s="454"/>
      <c r="BT30" s="454"/>
      <c r="BU30" s="455"/>
      <c r="BV30" s="453">
        <v>13585296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東京都後期高齢者医療広域連合（一般会計）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多摩市土地開発公社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東京都後期高齢者医療広域連合
（後期高齢者医療特別会計）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公益財団法人多摩市文化振興財団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東京都市町村職員退職手当組合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多摩都市モノレール株式会社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東京都市町村議会議員公務災害補償等組合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南多摩斎場組合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東京たま広域資源循環組合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東京市町村総合事務組合（一般会計）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東京市町村総合事務組合（交通災害共済事業特別会計）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多摩ニュータウン環境組合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東京都三市収益事業組合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GYjhRxmKmUpagXehOGT6tkuVNiAhBp0xoXEEb8fB/Vfk9dhq4C0ZElvQLSZVM/epFOXtB7Q1rahUep4cFaCGg==" saltValue="wSpx86O9cWjUNLoJ6DCu8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0" t="s">
        <v>575</v>
      </c>
      <c r="D34" s="1150"/>
      <c r="E34" s="1151"/>
      <c r="F34" s="32">
        <v>26.64</v>
      </c>
      <c r="G34" s="33">
        <v>28.5</v>
      </c>
      <c r="H34" s="33">
        <v>30.37</v>
      </c>
      <c r="I34" s="33">
        <v>33.35</v>
      </c>
      <c r="J34" s="34">
        <v>34.68</v>
      </c>
      <c r="K34" s="22"/>
      <c r="L34" s="22"/>
      <c r="M34" s="22"/>
      <c r="N34" s="22"/>
      <c r="O34" s="22"/>
      <c r="P34" s="22"/>
    </row>
    <row r="35" spans="1:16" ht="39" customHeight="1" x14ac:dyDescent="0.15">
      <c r="A35" s="22"/>
      <c r="B35" s="35"/>
      <c r="C35" s="1144" t="s">
        <v>576</v>
      </c>
      <c r="D35" s="1145"/>
      <c r="E35" s="1146"/>
      <c r="F35" s="36">
        <v>3.42</v>
      </c>
      <c r="G35" s="37">
        <v>4.17</v>
      </c>
      <c r="H35" s="37">
        <v>6.57</v>
      </c>
      <c r="I35" s="37">
        <v>9.0399999999999991</v>
      </c>
      <c r="J35" s="38">
        <v>7.76</v>
      </c>
      <c r="K35" s="22"/>
      <c r="L35" s="22"/>
      <c r="M35" s="22"/>
      <c r="N35" s="22"/>
      <c r="O35" s="22"/>
      <c r="P35" s="22"/>
    </row>
    <row r="36" spans="1:16" ht="39" customHeight="1" x14ac:dyDescent="0.15">
      <c r="A36" s="22"/>
      <c r="B36" s="35"/>
      <c r="C36" s="1144" t="s">
        <v>577</v>
      </c>
      <c r="D36" s="1145"/>
      <c r="E36" s="1146"/>
      <c r="F36" s="36">
        <v>1.87</v>
      </c>
      <c r="G36" s="37">
        <v>3.03</v>
      </c>
      <c r="H36" s="37">
        <v>1.72</v>
      </c>
      <c r="I36" s="37">
        <v>1.74</v>
      </c>
      <c r="J36" s="38">
        <v>2.58</v>
      </c>
      <c r="K36" s="22"/>
      <c r="L36" s="22"/>
      <c r="M36" s="22"/>
      <c r="N36" s="22"/>
      <c r="O36" s="22"/>
      <c r="P36" s="22"/>
    </row>
    <row r="37" spans="1:16" ht="39" customHeight="1" x14ac:dyDescent="0.15">
      <c r="A37" s="22"/>
      <c r="B37" s="35"/>
      <c r="C37" s="1144" t="s">
        <v>578</v>
      </c>
      <c r="D37" s="1145"/>
      <c r="E37" s="1146"/>
      <c r="F37" s="36">
        <v>1.17</v>
      </c>
      <c r="G37" s="37">
        <v>0.97</v>
      </c>
      <c r="H37" s="37">
        <v>1.31</v>
      </c>
      <c r="I37" s="37">
        <v>1.6</v>
      </c>
      <c r="J37" s="38">
        <v>2.4</v>
      </c>
      <c r="K37" s="22"/>
      <c r="L37" s="22"/>
      <c r="M37" s="22"/>
      <c r="N37" s="22"/>
      <c r="O37" s="22"/>
      <c r="P37" s="22"/>
    </row>
    <row r="38" spans="1:16" ht="39" customHeight="1" x14ac:dyDescent="0.15">
      <c r="A38" s="22"/>
      <c r="B38" s="35"/>
      <c r="C38" s="1144" t="s">
        <v>579</v>
      </c>
      <c r="D38" s="1145"/>
      <c r="E38" s="1146"/>
      <c r="F38" s="36">
        <v>0.09</v>
      </c>
      <c r="G38" s="37">
        <v>0.04</v>
      </c>
      <c r="H38" s="37">
        <v>0.02</v>
      </c>
      <c r="I38" s="37">
        <v>0.12</v>
      </c>
      <c r="J38" s="38">
        <v>0.17</v>
      </c>
      <c r="K38" s="22"/>
      <c r="L38" s="22"/>
      <c r="M38" s="22"/>
      <c r="N38" s="22"/>
      <c r="O38" s="22"/>
      <c r="P38" s="22"/>
    </row>
    <row r="39" spans="1:16" ht="39" customHeight="1" x14ac:dyDescent="0.15">
      <c r="A39" s="22"/>
      <c r="B39" s="35"/>
      <c r="C39" s="1144"/>
      <c r="D39" s="1145"/>
      <c r="E39" s="1146"/>
      <c r="F39" s="36"/>
      <c r="G39" s="37"/>
      <c r="H39" s="37"/>
      <c r="I39" s="37"/>
      <c r="J39" s="38"/>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580</v>
      </c>
      <c r="D42" s="1145"/>
      <c r="E42" s="1146"/>
      <c r="F42" s="36" t="s">
        <v>526</v>
      </c>
      <c r="G42" s="37" t="s">
        <v>526</v>
      </c>
      <c r="H42" s="37" t="s">
        <v>526</v>
      </c>
      <c r="I42" s="37" t="s">
        <v>526</v>
      </c>
      <c r="J42" s="38" t="s">
        <v>526</v>
      </c>
      <c r="K42" s="22"/>
      <c r="L42" s="22"/>
      <c r="M42" s="22"/>
      <c r="N42" s="22"/>
      <c r="O42" s="22"/>
      <c r="P42" s="22"/>
    </row>
    <row r="43" spans="1:16" ht="39" customHeight="1" thickBot="1" x14ac:dyDescent="0.2">
      <c r="A43" s="22"/>
      <c r="B43" s="40"/>
      <c r="C43" s="1147" t="s">
        <v>581</v>
      </c>
      <c r="D43" s="1148"/>
      <c r="E43" s="1149"/>
      <c r="F43" s="41" t="s">
        <v>526</v>
      </c>
      <c r="G43" s="42" t="s">
        <v>526</v>
      </c>
      <c r="H43" s="42" t="s">
        <v>526</v>
      </c>
      <c r="I43" s="42" t="s">
        <v>526</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pnawvse+m+xkrWUEtfyMZxCqP/qSv451cDV2HSfvdfPt39FR63FFnADA3wg1bpJ/sVEjnBa61/VzfqGov+Ypg==" saltValue="v4VWFf8NDf/tMHsBHk4q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5" t="s">
        <v>10</v>
      </c>
      <c r="C45" s="1176"/>
      <c r="D45" s="58"/>
      <c r="E45" s="1181" t="s">
        <v>11</v>
      </c>
      <c r="F45" s="1181"/>
      <c r="G45" s="1181"/>
      <c r="H45" s="1181"/>
      <c r="I45" s="1181"/>
      <c r="J45" s="1182"/>
      <c r="K45" s="59">
        <v>2022</v>
      </c>
      <c r="L45" s="60">
        <v>1940</v>
      </c>
      <c r="M45" s="60">
        <v>1995</v>
      </c>
      <c r="N45" s="60">
        <v>1919</v>
      </c>
      <c r="O45" s="61">
        <v>2193</v>
      </c>
      <c r="P45" s="48"/>
      <c r="Q45" s="48"/>
      <c r="R45" s="48"/>
      <c r="S45" s="48"/>
      <c r="T45" s="48"/>
      <c r="U45" s="48"/>
    </row>
    <row r="46" spans="1:21" ht="30.75" customHeight="1" x14ac:dyDescent="0.15">
      <c r="A46" s="48"/>
      <c r="B46" s="1177"/>
      <c r="C46" s="1178"/>
      <c r="D46" s="62"/>
      <c r="E46" s="1154" t="s">
        <v>12</v>
      </c>
      <c r="F46" s="1154"/>
      <c r="G46" s="1154"/>
      <c r="H46" s="1154"/>
      <c r="I46" s="1154"/>
      <c r="J46" s="1155"/>
      <c r="K46" s="63" t="s">
        <v>526</v>
      </c>
      <c r="L46" s="64" t="s">
        <v>526</v>
      </c>
      <c r="M46" s="64" t="s">
        <v>526</v>
      </c>
      <c r="N46" s="64" t="s">
        <v>526</v>
      </c>
      <c r="O46" s="65" t="s">
        <v>526</v>
      </c>
      <c r="P46" s="48"/>
      <c r="Q46" s="48"/>
      <c r="R46" s="48"/>
      <c r="S46" s="48"/>
      <c r="T46" s="48"/>
      <c r="U46" s="48"/>
    </row>
    <row r="47" spans="1:21" ht="30.75" customHeight="1" x14ac:dyDescent="0.15">
      <c r="A47" s="48"/>
      <c r="B47" s="1177"/>
      <c r="C47" s="1178"/>
      <c r="D47" s="62"/>
      <c r="E47" s="1154" t="s">
        <v>13</v>
      </c>
      <c r="F47" s="1154"/>
      <c r="G47" s="1154"/>
      <c r="H47" s="1154"/>
      <c r="I47" s="1154"/>
      <c r="J47" s="1155"/>
      <c r="K47" s="63" t="s">
        <v>526</v>
      </c>
      <c r="L47" s="64" t="s">
        <v>526</v>
      </c>
      <c r="M47" s="64" t="s">
        <v>526</v>
      </c>
      <c r="N47" s="64" t="s">
        <v>526</v>
      </c>
      <c r="O47" s="65" t="s">
        <v>526</v>
      </c>
      <c r="P47" s="48"/>
      <c r="Q47" s="48"/>
      <c r="R47" s="48"/>
      <c r="S47" s="48"/>
      <c r="T47" s="48"/>
      <c r="U47" s="48"/>
    </row>
    <row r="48" spans="1:21" ht="30.75" customHeight="1" x14ac:dyDescent="0.15">
      <c r="A48" s="48"/>
      <c r="B48" s="1177"/>
      <c r="C48" s="1178"/>
      <c r="D48" s="62"/>
      <c r="E48" s="1154" t="s">
        <v>14</v>
      </c>
      <c r="F48" s="1154"/>
      <c r="G48" s="1154"/>
      <c r="H48" s="1154"/>
      <c r="I48" s="1154"/>
      <c r="J48" s="1155"/>
      <c r="K48" s="63">
        <v>46</v>
      </c>
      <c r="L48" s="64">
        <v>44</v>
      </c>
      <c r="M48" s="64">
        <v>43</v>
      </c>
      <c r="N48" s="64">
        <v>39</v>
      </c>
      <c r="O48" s="65">
        <v>35</v>
      </c>
      <c r="P48" s="48"/>
      <c r="Q48" s="48"/>
      <c r="R48" s="48"/>
      <c r="S48" s="48"/>
      <c r="T48" s="48"/>
      <c r="U48" s="48"/>
    </row>
    <row r="49" spans="1:21" ht="30.75" customHeight="1" x14ac:dyDescent="0.15">
      <c r="A49" s="48"/>
      <c r="B49" s="1177"/>
      <c r="C49" s="1178"/>
      <c r="D49" s="62"/>
      <c r="E49" s="1154" t="s">
        <v>15</v>
      </c>
      <c r="F49" s="1154"/>
      <c r="G49" s="1154"/>
      <c r="H49" s="1154"/>
      <c r="I49" s="1154"/>
      <c r="J49" s="1155"/>
      <c r="K49" s="63">
        <v>65</v>
      </c>
      <c r="L49" s="64">
        <v>55</v>
      </c>
      <c r="M49" s="64">
        <v>22</v>
      </c>
      <c r="N49" s="64">
        <v>1</v>
      </c>
      <c r="O49" s="65">
        <v>1</v>
      </c>
      <c r="P49" s="48"/>
      <c r="Q49" s="48"/>
      <c r="R49" s="48"/>
      <c r="S49" s="48"/>
      <c r="T49" s="48"/>
      <c r="U49" s="48"/>
    </row>
    <row r="50" spans="1:21" ht="30.75" customHeight="1" x14ac:dyDescent="0.15">
      <c r="A50" s="48"/>
      <c r="B50" s="1177"/>
      <c r="C50" s="1178"/>
      <c r="D50" s="62"/>
      <c r="E50" s="1154" t="s">
        <v>16</v>
      </c>
      <c r="F50" s="1154"/>
      <c r="G50" s="1154"/>
      <c r="H50" s="1154"/>
      <c r="I50" s="1154"/>
      <c r="J50" s="1155"/>
      <c r="K50" s="63">
        <v>534</v>
      </c>
      <c r="L50" s="64">
        <v>1063</v>
      </c>
      <c r="M50" s="64">
        <v>392</v>
      </c>
      <c r="N50" s="64">
        <v>612</v>
      </c>
      <c r="O50" s="65">
        <v>461</v>
      </c>
      <c r="P50" s="48"/>
      <c r="Q50" s="48"/>
      <c r="R50" s="48"/>
      <c r="S50" s="48"/>
      <c r="T50" s="48"/>
      <c r="U50" s="48"/>
    </row>
    <row r="51" spans="1:21" ht="30.75" customHeight="1" x14ac:dyDescent="0.15">
      <c r="A51" s="48"/>
      <c r="B51" s="1179"/>
      <c r="C51" s="1180"/>
      <c r="D51" s="66"/>
      <c r="E51" s="1154" t="s">
        <v>17</v>
      </c>
      <c r="F51" s="1154"/>
      <c r="G51" s="1154"/>
      <c r="H51" s="1154"/>
      <c r="I51" s="1154"/>
      <c r="J51" s="1155"/>
      <c r="K51" s="63" t="s">
        <v>526</v>
      </c>
      <c r="L51" s="64" t="s">
        <v>526</v>
      </c>
      <c r="M51" s="64" t="s">
        <v>526</v>
      </c>
      <c r="N51" s="64" t="s">
        <v>526</v>
      </c>
      <c r="O51" s="65" t="s">
        <v>526</v>
      </c>
      <c r="P51" s="48"/>
      <c r="Q51" s="48"/>
      <c r="R51" s="48"/>
      <c r="S51" s="48"/>
      <c r="T51" s="48"/>
      <c r="U51" s="48"/>
    </row>
    <row r="52" spans="1:21" ht="30.75" customHeight="1" x14ac:dyDescent="0.15">
      <c r="A52" s="48"/>
      <c r="B52" s="1152" t="s">
        <v>18</v>
      </c>
      <c r="C52" s="1153"/>
      <c r="D52" s="66"/>
      <c r="E52" s="1154" t="s">
        <v>19</v>
      </c>
      <c r="F52" s="1154"/>
      <c r="G52" s="1154"/>
      <c r="H52" s="1154"/>
      <c r="I52" s="1154"/>
      <c r="J52" s="1155"/>
      <c r="K52" s="63">
        <v>2361</v>
      </c>
      <c r="L52" s="64">
        <v>2144</v>
      </c>
      <c r="M52" s="64">
        <v>1897</v>
      </c>
      <c r="N52" s="64">
        <v>1475</v>
      </c>
      <c r="O52" s="65">
        <v>1576</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306</v>
      </c>
      <c r="L53" s="69">
        <v>958</v>
      </c>
      <c r="M53" s="69">
        <v>555</v>
      </c>
      <c r="N53" s="69">
        <v>1096</v>
      </c>
      <c r="O53" s="70">
        <v>1114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0" t="s">
        <v>25</v>
      </c>
      <c r="C58" s="1161"/>
      <c r="D58" s="1166" t="s">
        <v>26</v>
      </c>
      <c r="E58" s="1167"/>
      <c r="F58" s="1167"/>
      <c r="G58" s="1167"/>
      <c r="H58" s="1167"/>
      <c r="I58" s="1167"/>
      <c r="J58" s="1168"/>
      <c r="K58" s="83"/>
      <c r="L58" s="84"/>
      <c r="M58" s="84"/>
      <c r="N58" s="84"/>
      <c r="O58" s="85"/>
    </row>
    <row r="59" spans="1:21" ht="31.5" customHeight="1" x14ac:dyDescent="0.15">
      <c r="B59" s="1162"/>
      <c r="C59" s="1163"/>
      <c r="D59" s="1169" t="s">
        <v>27</v>
      </c>
      <c r="E59" s="1170"/>
      <c r="F59" s="1170"/>
      <c r="G59" s="1170"/>
      <c r="H59" s="1170"/>
      <c r="I59" s="1170"/>
      <c r="J59" s="1171"/>
      <c r="K59" s="86"/>
      <c r="L59" s="87"/>
      <c r="M59" s="87"/>
      <c r="N59" s="87"/>
      <c r="O59" s="88"/>
    </row>
    <row r="60" spans="1:21" ht="31.5" customHeight="1" thickBot="1" x14ac:dyDescent="0.2">
      <c r="B60" s="1164"/>
      <c r="C60" s="1165"/>
      <c r="D60" s="1172" t="s">
        <v>28</v>
      </c>
      <c r="E60" s="1173"/>
      <c r="F60" s="1173"/>
      <c r="G60" s="1173"/>
      <c r="H60" s="1173"/>
      <c r="I60" s="1173"/>
      <c r="J60" s="1174"/>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eqHYT5abyUQN5KrqCSNS1kWJtDf1Kc3VkjkBlyq7dbMqjcBaiIlouFi6XkAr/qLBR0IRyZ2JFYcyv0t97Y5w==" saltValue="UcLzBW/sTc7tSMwMJWoU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95" t="s">
        <v>31</v>
      </c>
      <c r="C41" s="1196"/>
      <c r="D41" s="105"/>
      <c r="E41" s="1197" t="s">
        <v>32</v>
      </c>
      <c r="F41" s="1197"/>
      <c r="G41" s="1197"/>
      <c r="H41" s="1198"/>
      <c r="I41" s="355">
        <v>14025</v>
      </c>
      <c r="J41" s="356">
        <v>14079</v>
      </c>
      <c r="K41" s="356">
        <v>14043</v>
      </c>
      <c r="L41" s="356">
        <v>15561</v>
      </c>
      <c r="M41" s="357">
        <v>16038</v>
      </c>
    </row>
    <row r="42" spans="2:13" ht="27.75" customHeight="1" x14ac:dyDescent="0.15">
      <c r="B42" s="1185"/>
      <c r="C42" s="1186"/>
      <c r="D42" s="106"/>
      <c r="E42" s="1189" t="s">
        <v>33</v>
      </c>
      <c r="F42" s="1189"/>
      <c r="G42" s="1189"/>
      <c r="H42" s="1190"/>
      <c r="I42" s="358">
        <v>1944</v>
      </c>
      <c r="J42" s="359">
        <v>1730</v>
      </c>
      <c r="K42" s="359">
        <v>1342</v>
      </c>
      <c r="L42" s="359">
        <v>960</v>
      </c>
      <c r="M42" s="360">
        <v>583</v>
      </c>
    </row>
    <row r="43" spans="2:13" ht="27.75" customHeight="1" x14ac:dyDescent="0.15">
      <c r="B43" s="1185"/>
      <c r="C43" s="1186"/>
      <c r="D43" s="106"/>
      <c r="E43" s="1189" t="s">
        <v>34</v>
      </c>
      <c r="F43" s="1189"/>
      <c r="G43" s="1189"/>
      <c r="H43" s="1190"/>
      <c r="I43" s="358">
        <v>180</v>
      </c>
      <c r="J43" s="359">
        <v>170</v>
      </c>
      <c r="K43" s="359">
        <v>159</v>
      </c>
      <c r="L43" s="359">
        <v>144</v>
      </c>
      <c r="M43" s="360">
        <v>123</v>
      </c>
    </row>
    <row r="44" spans="2:13" ht="27.75" customHeight="1" x14ac:dyDescent="0.15">
      <c r="B44" s="1185"/>
      <c r="C44" s="1186"/>
      <c r="D44" s="106"/>
      <c r="E44" s="1189" t="s">
        <v>35</v>
      </c>
      <c r="F44" s="1189"/>
      <c r="G44" s="1189"/>
      <c r="H44" s="1190"/>
      <c r="I44" s="358">
        <v>93</v>
      </c>
      <c r="J44" s="359">
        <v>34</v>
      </c>
      <c r="K44" s="359">
        <v>11</v>
      </c>
      <c r="L44" s="359">
        <v>9</v>
      </c>
      <c r="M44" s="360">
        <v>7</v>
      </c>
    </row>
    <row r="45" spans="2:13" ht="27.75" customHeight="1" x14ac:dyDescent="0.15">
      <c r="B45" s="1185"/>
      <c r="C45" s="1186"/>
      <c r="D45" s="106"/>
      <c r="E45" s="1189" t="s">
        <v>36</v>
      </c>
      <c r="F45" s="1189"/>
      <c r="G45" s="1189"/>
      <c r="H45" s="1190"/>
      <c r="I45" s="358">
        <v>2185</v>
      </c>
      <c r="J45" s="359">
        <v>2384</v>
      </c>
      <c r="K45" s="359">
        <v>2520</v>
      </c>
      <c r="L45" s="359">
        <v>2576</v>
      </c>
      <c r="M45" s="360">
        <v>2696</v>
      </c>
    </row>
    <row r="46" spans="2:13" ht="27.75" customHeight="1" x14ac:dyDescent="0.15">
      <c r="B46" s="1185"/>
      <c r="C46" s="1186"/>
      <c r="D46" s="107"/>
      <c r="E46" s="1189" t="s">
        <v>37</v>
      </c>
      <c r="F46" s="1189"/>
      <c r="G46" s="1189"/>
      <c r="H46" s="1190"/>
      <c r="I46" s="358" t="s">
        <v>526</v>
      </c>
      <c r="J46" s="359" t="s">
        <v>526</v>
      </c>
      <c r="K46" s="359" t="s">
        <v>526</v>
      </c>
      <c r="L46" s="359" t="s">
        <v>526</v>
      </c>
      <c r="M46" s="360" t="s">
        <v>526</v>
      </c>
    </row>
    <row r="47" spans="2:13" ht="27.75" customHeight="1" x14ac:dyDescent="0.15">
      <c r="B47" s="1185"/>
      <c r="C47" s="1186"/>
      <c r="D47" s="108"/>
      <c r="E47" s="1199" t="s">
        <v>38</v>
      </c>
      <c r="F47" s="1200"/>
      <c r="G47" s="1200"/>
      <c r="H47" s="1201"/>
      <c r="I47" s="358" t="s">
        <v>526</v>
      </c>
      <c r="J47" s="359" t="s">
        <v>526</v>
      </c>
      <c r="K47" s="359" t="s">
        <v>526</v>
      </c>
      <c r="L47" s="359" t="s">
        <v>526</v>
      </c>
      <c r="M47" s="360" t="s">
        <v>526</v>
      </c>
    </row>
    <row r="48" spans="2:13" ht="27.75" customHeight="1" x14ac:dyDescent="0.15">
      <c r="B48" s="1185"/>
      <c r="C48" s="1186"/>
      <c r="D48" s="106"/>
      <c r="E48" s="1189" t="s">
        <v>39</v>
      </c>
      <c r="F48" s="1189"/>
      <c r="G48" s="1189"/>
      <c r="H48" s="1190"/>
      <c r="I48" s="358" t="s">
        <v>526</v>
      </c>
      <c r="J48" s="359" t="s">
        <v>526</v>
      </c>
      <c r="K48" s="359" t="s">
        <v>526</v>
      </c>
      <c r="L48" s="359" t="s">
        <v>526</v>
      </c>
      <c r="M48" s="360" t="s">
        <v>526</v>
      </c>
    </row>
    <row r="49" spans="2:13" ht="27.75" customHeight="1" x14ac:dyDescent="0.15">
      <c r="B49" s="1187"/>
      <c r="C49" s="1188"/>
      <c r="D49" s="106"/>
      <c r="E49" s="1189" t="s">
        <v>40</v>
      </c>
      <c r="F49" s="1189"/>
      <c r="G49" s="1189"/>
      <c r="H49" s="1190"/>
      <c r="I49" s="358" t="s">
        <v>526</v>
      </c>
      <c r="J49" s="359" t="s">
        <v>526</v>
      </c>
      <c r="K49" s="359" t="s">
        <v>526</v>
      </c>
      <c r="L49" s="359" t="s">
        <v>526</v>
      </c>
      <c r="M49" s="360" t="s">
        <v>526</v>
      </c>
    </row>
    <row r="50" spans="2:13" ht="27.75" customHeight="1" x14ac:dyDescent="0.15">
      <c r="B50" s="1183" t="s">
        <v>41</v>
      </c>
      <c r="C50" s="1184"/>
      <c r="D50" s="109"/>
      <c r="E50" s="1189" t="s">
        <v>42</v>
      </c>
      <c r="F50" s="1189"/>
      <c r="G50" s="1189"/>
      <c r="H50" s="1190"/>
      <c r="I50" s="358">
        <v>20002</v>
      </c>
      <c r="J50" s="359">
        <v>19075</v>
      </c>
      <c r="K50" s="359">
        <v>20228</v>
      </c>
      <c r="L50" s="359">
        <v>18798</v>
      </c>
      <c r="M50" s="360">
        <v>18287</v>
      </c>
    </row>
    <row r="51" spans="2:13" ht="27.75" customHeight="1" x14ac:dyDescent="0.15">
      <c r="B51" s="1185"/>
      <c r="C51" s="1186"/>
      <c r="D51" s="106"/>
      <c r="E51" s="1189" t="s">
        <v>43</v>
      </c>
      <c r="F51" s="1189"/>
      <c r="G51" s="1189"/>
      <c r="H51" s="1190"/>
      <c r="I51" s="358">
        <v>3115</v>
      </c>
      <c r="J51" s="359">
        <v>2024</v>
      </c>
      <c r="K51" s="359">
        <v>1987</v>
      </c>
      <c r="L51" s="359">
        <v>2807</v>
      </c>
      <c r="M51" s="360">
        <v>3054</v>
      </c>
    </row>
    <row r="52" spans="2:13" ht="27.75" customHeight="1" x14ac:dyDescent="0.15">
      <c r="B52" s="1187"/>
      <c r="C52" s="1188"/>
      <c r="D52" s="106"/>
      <c r="E52" s="1189" t="s">
        <v>44</v>
      </c>
      <c r="F52" s="1189"/>
      <c r="G52" s="1189"/>
      <c r="H52" s="1190"/>
      <c r="I52" s="358">
        <v>10993</v>
      </c>
      <c r="J52" s="359">
        <v>10014</v>
      </c>
      <c r="K52" s="359">
        <v>9039</v>
      </c>
      <c r="L52" s="359">
        <v>8049</v>
      </c>
      <c r="M52" s="360">
        <v>6975</v>
      </c>
    </row>
    <row r="53" spans="2:13" ht="27.75" customHeight="1" thickBot="1" x14ac:dyDescent="0.2">
      <c r="B53" s="1191" t="s">
        <v>45</v>
      </c>
      <c r="C53" s="1192"/>
      <c r="D53" s="110"/>
      <c r="E53" s="1193" t="s">
        <v>46</v>
      </c>
      <c r="F53" s="1193"/>
      <c r="G53" s="1193"/>
      <c r="H53" s="1194"/>
      <c r="I53" s="361">
        <v>-15683</v>
      </c>
      <c r="J53" s="362">
        <v>-12716</v>
      </c>
      <c r="K53" s="362">
        <v>-13178</v>
      </c>
      <c r="L53" s="362">
        <v>-10403</v>
      </c>
      <c r="M53" s="363">
        <v>-8869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V0bnbj29u3CpUCb6zzbVsqCasiSBfBT934giH1Q/s7ay10fy2W6+gvgPBNroAi9dNhRs+Iu9wENT3Qh6fO1rtA==" saltValue="Ty/Gu3fO3qhded8YzDkN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0" t="s">
        <v>49</v>
      </c>
      <c r="D55" s="1210"/>
      <c r="E55" s="1211"/>
      <c r="F55" s="122">
        <v>3752</v>
      </c>
      <c r="G55" s="122">
        <v>4034</v>
      </c>
      <c r="H55" s="123">
        <v>3976</v>
      </c>
    </row>
    <row r="56" spans="2:8" ht="52.5" customHeight="1" x14ac:dyDescent="0.15">
      <c r="B56" s="124"/>
      <c r="C56" s="1212" t="s">
        <v>50</v>
      </c>
      <c r="D56" s="1212"/>
      <c r="E56" s="1213"/>
      <c r="F56" s="125" t="s">
        <v>526</v>
      </c>
      <c r="G56" s="125" t="s">
        <v>526</v>
      </c>
      <c r="H56" s="126" t="s">
        <v>526</v>
      </c>
    </row>
    <row r="57" spans="2:8" ht="53.25" customHeight="1" x14ac:dyDescent="0.15">
      <c r="B57" s="124"/>
      <c r="C57" s="1214" t="s">
        <v>51</v>
      </c>
      <c r="D57" s="1214"/>
      <c r="E57" s="1215"/>
      <c r="F57" s="127">
        <v>15568</v>
      </c>
      <c r="G57" s="127">
        <v>13585</v>
      </c>
      <c r="H57" s="128">
        <v>13390</v>
      </c>
    </row>
    <row r="58" spans="2:8" ht="45.75" customHeight="1" x14ac:dyDescent="0.15">
      <c r="B58" s="129"/>
      <c r="C58" s="1202" t="s">
        <v>588</v>
      </c>
      <c r="D58" s="1203"/>
      <c r="E58" s="1204"/>
      <c r="F58" s="130">
        <v>4819</v>
      </c>
      <c r="G58" s="130">
        <v>5180</v>
      </c>
      <c r="H58" s="131">
        <v>5460</v>
      </c>
    </row>
    <row r="59" spans="2:8" ht="45.75" customHeight="1" x14ac:dyDescent="0.15">
      <c r="B59" s="129"/>
      <c r="C59" s="1202" t="s">
        <v>589</v>
      </c>
      <c r="D59" s="1203"/>
      <c r="E59" s="1204"/>
      <c r="F59" s="130">
        <v>3102</v>
      </c>
      <c r="G59" s="130">
        <v>3604</v>
      </c>
      <c r="H59" s="131">
        <v>4206</v>
      </c>
    </row>
    <row r="60" spans="2:8" ht="45.75" customHeight="1" x14ac:dyDescent="0.15">
      <c r="B60" s="129"/>
      <c r="C60" s="1202" t="s">
        <v>590</v>
      </c>
      <c r="D60" s="1203"/>
      <c r="E60" s="1204"/>
      <c r="F60" s="130">
        <v>1234</v>
      </c>
      <c r="G60" s="130">
        <v>1696</v>
      </c>
      <c r="H60" s="131">
        <v>1647</v>
      </c>
    </row>
    <row r="61" spans="2:8" ht="45.75" customHeight="1" x14ac:dyDescent="0.15">
      <c r="B61" s="129"/>
      <c r="C61" s="1202" t="s">
        <v>591</v>
      </c>
      <c r="D61" s="1203"/>
      <c r="E61" s="1204"/>
      <c r="F61" s="130">
        <v>5004</v>
      </c>
      <c r="G61" s="130">
        <v>1171</v>
      </c>
      <c r="H61" s="131">
        <v>1471</v>
      </c>
    </row>
    <row r="62" spans="2:8" ht="45.75" customHeight="1" thickBot="1" x14ac:dyDescent="0.2">
      <c r="B62" s="132"/>
      <c r="C62" s="1205" t="s">
        <v>592</v>
      </c>
      <c r="D62" s="1206"/>
      <c r="E62" s="1207"/>
      <c r="F62" s="133">
        <v>969</v>
      </c>
      <c r="G62" s="133">
        <v>1501</v>
      </c>
      <c r="H62" s="134">
        <v>580</v>
      </c>
    </row>
    <row r="63" spans="2:8" ht="52.5" customHeight="1" thickBot="1" x14ac:dyDescent="0.2">
      <c r="B63" s="135"/>
      <c r="C63" s="1208" t="s">
        <v>52</v>
      </c>
      <c r="D63" s="1208"/>
      <c r="E63" s="1209"/>
      <c r="F63" s="136">
        <v>19319</v>
      </c>
      <c r="G63" s="136">
        <v>17619</v>
      </c>
      <c r="H63" s="137">
        <v>17366</v>
      </c>
    </row>
    <row r="64" spans="2:8" x14ac:dyDescent="0.15"/>
  </sheetData>
  <sheetProtection algorithmName="SHA-512" hashValue="dwyuhN71XcvrPa6Iiu8svJgE8X8y2nhq7WZxHN1kDRUD3xLBmxgLYh73Q0+aXHr2bR9DNO3U99qpihmU39WfkQ==" saltValue="TJSlQfwUV8msC5DoQu+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564</v>
      </c>
      <c r="G2" s="151"/>
      <c r="H2" s="152"/>
    </row>
    <row r="3" spans="1:8" x14ac:dyDescent="0.15">
      <c r="A3" s="148" t="s">
        <v>557</v>
      </c>
      <c r="B3" s="153"/>
      <c r="C3" s="154"/>
      <c r="D3" s="155">
        <v>20650</v>
      </c>
      <c r="E3" s="156"/>
      <c r="F3" s="157">
        <v>43226</v>
      </c>
      <c r="G3" s="158"/>
      <c r="H3" s="159"/>
    </row>
    <row r="4" spans="1:8" x14ac:dyDescent="0.15">
      <c r="A4" s="160"/>
      <c r="B4" s="161"/>
      <c r="C4" s="162"/>
      <c r="D4" s="163">
        <v>16086</v>
      </c>
      <c r="E4" s="164"/>
      <c r="F4" s="165">
        <v>22622</v>
      </c>
      <c r="G4" s="166"/>
      <c r="H4" s="167"/>
    </row>
    <row r="5" spans="1:8" x14ac:dyDescent="0.15">
      <c r="A5" s="148" t="s">
        <v>559</v>
      </c>
      <c r="B5" s="153"/>
      <c r="C5" s="154"/>
      <c r="D5" s="155">
        <v>43388</v>
      </c>
      <c r="E5" s="156"/>
      <c r="F5" s="157">
        <v>42836</v>
      </c>
      <c r="G5" s="158"/>
      <c r="H5" s="159"/>
    </row>
    <row r="6" spans="1:8" x14ac:dyDescent="0.15">
      <c r="A6" s="160"/>
      <c r="B6" s="161"/>
      <c r="C6" s="162"/>
      <c r="D6" s="163">
        <v>36470</v>
      </c>
      <c r="E6" s="164"/>
      <c r="F6" s="165">
        <v>22936</v>
      </c>
      <c r="G6" s="166"/>
      <c r="H6" s="167"/>
    </row>
    <row r="7" spans="1:8" x14ac:dyDescent="0.15">
      <c r="A7" s="148" t="s">
        <v>560</v>
      </c>
      <c r="B7" s="153"/>
      <c r="C7" s="154"/>
      <c r="D7" s="155">
        <v>37463</v>
      </c>
      <c r="E7" s="156"/>
      <c r="F7" s="157">
        <v>44161</v>
      </c>
      <c r="G7" s="158"/>
      <c r="H7" s="159"/>
    </row>
    <row r="8" spans="1:8" x14ac:dyDescent="0.15">
      <c r="A8" s="160"/>
      <c r="B8" s="161"/>
      <c r="C8" s="162"/>
      <c r="D8" s="163">
        <v>29033</v>
      </c>
      <c r="E8" s="164"/>
      <c r="F8" s="165">
        <v>23644</v>
      </c>
      <c r="G8" s="166"/>
      <c r="H8" s="167"/>
    </row>
    <row r="9" spans="1:8" x14ac:dyDescent="0.15">
      <c r="A9" s="148" t="s">
        <v>561</v>
      </c>
      <c r="B9" s="153"/>
      <c r="C9" s="154"/>
      <c r="D9" s="155">
        <v>78118</v>
      </c>
      <c r="E9" s="156"/>
      <c r="F9" s="157">
        <v>43955</v>
      </c>
      <c r="G9" s="158"/>
      <c r="H9" s="159"/>
    </row>
    <row r="10" spans="1:8" x14ac:dyDescent="0.15">
      <c r="A10" s="160"/>
      <c r="B10" s="161"/>
      <c r="C10" s="162"/>
      <c r="D10" s="163">
        <v>68803</v>
      </c>
      <c r="E10" s="164"/>
      <c r="F10" s="165">
        <v>21318</v>
      </c>
      <c r="G10" s="166"/>
      <c r="H10" s="167"/>
    </row>
    <row r="11" spans="1:8" x14ac:dyDescent="0.15">
      <c r="A11" s="148" t="s">
        <v>562</v>
      </c>
      <c r="B11" s="153"/>
      <c r="C11" s="154"/>
      <c r="D11" s="155">
        <v>57448</v>
      </c>
      <c r="E11" s="156"/>
      <c r="F11" s="157">
        <v>41921</v>
      </c>
      <c r="G11" s="158"/>
      <c r="H11" s="159"/>
    </row>
    <row r="12" spans="1:8" x14ac:dyDescent="0.15">
      <c r="A12" s="160"/>
      <c r="B12" s="161"/>
      <c r="C12" s="168"/>
      <c r="D12" s="163">
        <v>48725</v>
      </c>
      <c r="E12" s="164"/>
      <c r="F12" s="165">
        <v>21655</v>
      </c>
      <c r="G12" s="166"/>
      <c r="H12" s="167"/>
    </row>
    <row r="13" spans="1:8" x14ac:dyDescent="0.15">
      <c r="A13" s="148"/>
      <c r="B13" s="153"/>
      <c r="C13" s="169"/>
      <c r="D13" s="170">
        <v>47413</v>
      </c>
      <c r="E13" s="171"/>
      <c r="F13" s="172">
        <v>43220</v>
      </c>
      <c r="G13" s="173"/>
      <c r="H13" s="159"/>
    </row>
    <row r="14" spans="1:8" x14ac:dyDescent="0.15">
      <c r="A14" s="160"/>
      <c r="B14" s="161"/>
      <c r="C14" s="162"/>
      <c r="D14" s="163">
        <v>39823</v>
      </c>
      <c r="E14" s="164"/>
      <c r="F14" s="165">
        <v>22435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3.42</v>
      </c>
      <c r="C19" s="174">
        <f>ROUND(VALUE(SUBSTITUTE(実質収支比率等に係る経年分析!G$48,"▲","-")),2)</f>
        <v>4.17</v>
      </c>
      <c r="D19" s="174">
        <f>ROUND(VALUE(SUBSTITUTE(実質収支比率等に係る経年分析!H$48,"▲","-")),2)</f>
        <v>6.58</v>
      </c>
      <c r="E19" s="174">
        <f>ROUND(VALUE(SUBSTITUTE(実質収支比率等に係る経年分析!I$48,"▲","-")),2)</f>
        <v>9.0500000000000007</v>
      </c>
      <c r="F19" s="174">
        <f>ROUND(VALUE(SUBSTITUTE(実質収支比率等に係る経年分析!J$48,"▲","-")),2)</f>
        <v>7.77</v>
      </c>
    </row>
    <row r="20" spans="1:11" x14ac:dyDescent="0.15">
      <c r="A20" s="174" t="s">
        <v>56</v>
      </c>
      <c r="B20" s="174">
        <f>ROUND(VALUE(SUBSTITUTE(実質収支比率等に係る経年分析!F$47,"▲","-")),2)</f>
        <v>13.42</v>
      </c>
      <c r="C20" s="174">
        <f>ROUND(VALUE(SUBSTITUTE(実質収支比率等に係る経年分析!G$47,"▲","-")),2)</f>
        <v>11.48</v>
      </c>
      <c r="D20" s="174">
        <f>ROUND(VALUE(SUBSTITUTE(実質収支比率等に係る経年分析!H$47,"▲","-")),2)</f>
        <v>12.05</v>
      </c>
      <c r="E20" s="174">
        <f>ROUND(VALUE(SUBSTITUTE(実質収支比率等に係る経年分析!I$47,"▲","-")),2)</f>
        <v>13.1</v>
      </c>
      <c r="F20" s="174">
        <f>ROUND(VALUE(SUBSTITUTE(実質収支比率等に係る経年分析!J$47,"▲","-")),2)</f>
        <v>12.42</v>
      </c>
    </row>
    <row r="21" spans="1:11" x14ac:dyDescent="0.15">
      <c r="A21" s="174" t="s">
        <v>57</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-0.21</v>
      </c>
      <c r="D21" s="174">
        <f>IF(ISNUMBER(VALUE(SUBSTITUTE(実質収支比率等に係る経年分析!H$49,"▲","-"))),ROUND(VALUE(SUBSTITUTE(実質収支比率等に係る経年分析!H$49,"▲","-")),2),NA())</f>
        <v>3.05</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-0.32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9.0399999999999991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7.76</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30.37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34.68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2361</v>
      </c>
      <c r="E42" s="176"/>
      <c r="F42" s="176"/>
      <c r="G42" s="176">
        <f>'実質公債費比率（分子）の構造'!L$52</f>
        <v>2144</v>
      </c>
      <c r="H42" s="176"/>
      <c r="I42" s="176"/>
      <c r="J42" s="176">
        <f>'実質公債費比率（分子）の構造'!M$52</f>
        <v>1897</v>
      </c>
      <c r="K42" s="176"/>
      <c r="L42" s="176"/>
      <c r="M42" s="176">
        <f>'実質公債費比率（分子）の構造'!N$52</f>
        <v>1475</v>
      </c>
      <c r="N42" s="176"/>
      <c r="O42" s="176"/>
      <c r="P42" s="176">
        <f>'実質公債費比率（分子）の構造'!O$52</f>
        <v>1576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534</v>
      </c>
      <c r="C44" s="176"/>
      <c r="D44" s="176"/>
      <c r="E44" s="176">
        <f>'実質公債費比率（分子）の構造'!L$50</f>
        <v>1063</v>
      </c>
      <c r="F44" s="176"/>
      <c r="G44" s="176"/>
      <c r="H44" s="176">
        <f>'実質公債費比率（分子）の構造'!M$50</f>
        <v>392</v>
      </c>
      <c r="I44" s="176"/>
      <c r="J44" s="176"/>
      <c r="K44" s="176">
        <f>'実質公債費比率（分子）の構造'!N$50</f>
        <v>612</v>
      </c>
      <c r="L44" s="176"/>
      <c r="M44" s="176"/>
      <c r="N44" s="176">
        <f>'実質公債費比率（分子）の構造'!O$50</f>
        <v>461</v>
      </c>
      <c r="O44" s="176"/>
      <c r="P44" s="176"/>
    </row>
    <row r="45" spans="1:16" x14ac:dyDescent="0.15">
      <c r="A45" s="176" t="s">
        <v>67</v>
      </c>
      <c r="B45" s="176">
        <f>'実質公債費比率（分子）の構造'!K$49</f>
        <v>65</v>
      </c>
      <c r="C45" s="176"/>
      <c r="D45" s="176"/>
      <c r="E45" s="176">
        <f>'実質公債費比率（分子）の構造'!L$49</f>
        <v>55</v>
      </c>
      <c r="F45" s="176"/>
      <c r="G45" s="176"/>
      <c r="H45" s="176">
        <f>'実質公債費比率（分子）の構造'!M$49</f>
        <v>22</v>
      </c>
      <c r="I45" s="176"/>
      <c r="J45" s="176"/>
      <c r="K45" s="176">
        <f>'実質公債費比率（分子）の構造'!N$49</f>
        <v>1</v>
      </c>
      <c r="L45" s="176"/>
      <c r="M45" s="176"/>
      <c r="N45" s="176">
        <f>'実質公債費比率（分子）の構造'!O$49</f>
        <v>1</v>
      </c>
      <c r="O45" s="176"/>
      <c r="P45" s="176"/>
    </row>
    <row r="46" spans="1:16" x14ac:dyDescent="0.15">
      <c r="A46" s="176" t="s">
        <v>68</v>
      </c>
      <c r="B46" s="176">
        <f>'実質公債費比率（分子）の構造'!K$48</f>
        <v>46</v>
      </c>
      <c r="C46" s="176"/>
      <c r="D46" s="176"/>
      <c r="E46" s="176">
        <f>'実質公債費比率（分子）の構造'!L$48</f>
        <v>44</v>
      </c>
      <c r="F46" s="176"/>
      <c r="G46" s="176"/>
      <c r="H46" s="176">
        <f>'実質公債費比率（分子）の構造'!M$48</f>
        <v>43</v>
      </c>
      <c r="I46" s="176"/>
      <c r="J46" s="176"/>
      <c r="K46" s="176">
        <f>'実質公債費比率（分子）の構造'!N$48</f>
        <v>39</v>
      </c>
      <c r="L46" s="176"/>
      <c r="M46" s="176"/>
      <c r="N46" s="176">
        <f>'実質公債費比率（分子）の構造'!O$48</f>
        <v>35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2022</v>
      </c>
      <c r="C49" s="176"/>
      <c r="D49" s="176"/>
      <c r="E49" s="176">
        <f>'実質公債費比率（分子）の構造'!L$45</f>
        <v>1940</v>
      </c>
      <c r="F49" s="176"/>
      <c r="G49" s="176"/>
      <c r="H49" s="176">
        <f>'実質公債費比率（分子）の構造'!M$45</f>
        <v>1995</v>
      </c>
      <c r="I49" s="176"/>
      <c r="J49" s="176"/>
      <c r="K49" s="176">
        <f>'実質公債費比率（分子）の構造'!N$45</f>
        <v>1919</v>
      </c>
      <c r="L49" s="176"/>
      <c r="M49" s="176"/>
      <c r="N49" s="176">
        <f>'実質公債費比率（分子）の構造'!O$45</f>
        <v>2193</v>
      </c>
      <c r="O49" s="176"/>
      <c r="P49" s="176"/>
    </row>
    <row r="50" spans="1:16" x14ac:dyDescent="0.15">
      <c r="A50" s="176" t="s">
        <v>72</v>
      </c>
      <c r="B50" s="176" t="e">
        <f>NA()</f>
        <v>#N/A</v>
      </c>
      <c r="C50" s="176">
        <f>IF(ISNUMBER('実質公債費比率（分子）の構造'!K$53),'実質公債費比率（分子）の構造'!K$53,NA())</f>
        <v>306</v>
      </c>
      <c r="D50" s="176" t="e">
        <f>NA()</f>
        <v>#N/A</v>
      </c>
      <c r="E50" s="176" t="e">
        <f>NA()</f>
        <v>#N/A</v>
      </c>
      <c r="F50" s="176">
        <f>IF(ISNUMBER('実質公債費比率（分子）の構造'!L$53),'実質公債費比率（分子）の構造'!L$53,NA())</f>
        <v>958</v>
      </c>
      <c r="G50" s="176" t="e">
        <f>NA()</f>
        <v>#N/A</v>
      </c>
      <c r="H50" s="176" t="e">
        <f>NA()</f>
        <v>#N/A</v>
      </c>
      <c r="I50" s="176">
        <f>IF(ISNUMBER('実質公債費比率（分子）の構造'!M$53),'実質公債費比率（分子）の構造'!M$53,NA())</f>
        <v>555</v>
      </c>
      <c r="J50" s="176" t="e">
        <f>NA()</f>
        <v>#N/A</v>
      </c>
      <c r="K50" s="176" t="e">
        <f>NA()</f>
        <v>#N/A</v>
      </c>
      <c r="L50" s="176">
        <f>IF(ISNUMBER('実質公債費比率（分子）の構造'!N$53),'実質公債費比率（分子）の構造'!N$53,NA())</f>
        <v>1096</v>
      </c>
      <c r="M50" s="176" t="e">
        <f>NA()</f>
        <v>#N/A</v>
      </c>
      <c r="N50" s="176" t="e">
        <f>NA()</f>
        <v>#N/A</v>
      </c>
      <c r="O50" s="176">
        <f>IF(ISNUMBER('実質公債費比率（分子）の構造'!O$53),'実質公債費比率（分子）の構造'!O$53,NA())</f>
        <v>1114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10993</v>
      </c>
      <c r="E56" s="175"/>
      <c r="F56" s="175"/>
      <c r="G56" s="175">
        <f>'将来負担比率（分子）の構造'!J$52</f>
        <v>10014</v>
      </c>
      <c r="H56" s="175"/>
      <c r="I56" s="175"/>
      <c r="J56" s="175">
        <f>'将来負担比率（分子）の構造'!K$52</f>
        <v>9039</v>
      </c>
      <c r="K56" s="175"/>
      <c r="L56" s="175"/>
      <c r="M56" s="175">
        <f>'将来負担比率（分子）の構造'!L$52</f>
        <v>8049</v>
      </c>
      <c r="N56" s="175"/>
      <c r="O56" s="175"/>
      <c r="P56" s="175">
        <f>'将来負担比率（分子）の構造'!M$52</f>
        <v>6975</v>
      </c>
    </row>
    <row r="57" spans="1:16" x14ac:dyDescent="0.15">
      <c r="A57" s="175" t="s">
        <v>43</v>
      </c>
      <c r="B57" s="175"/>
      <c r="C57" s="175"/>
      <c r="D57" s="175">
        <f>'将来負担比率（分子）の構造'!I$51</f>
        <v>3115</v>
      </c>
      <c r="E57" s="175"/>
      <c r="F57" s="175"/>
      <c r="G57" s="175">
        <f>'将来負担比率（分子）の構造'!J$51</f>
        <v>2024</v>
      </c>
      <c r="H57" s="175"/>
      <c r="I57" s="175"/>
      <c r="J57" s="175">
        <f>'将来負担比率（分子）の構造'!K$51</f>
        <v>1987</v>
      </c>
      <c r="K57" s="175"/>
      <c r="L57" s="175"/>
      <c r="M57" s="175">
        <f>'将来負担比率（分子）の構造'!L$51</f>
        <v>2807</v>
      </c>
      <c r="N57" s="175"/>
      <c r="O57" s="175"/>
      <c r="P57" s="175">
        <f>'将来負担比率（分子）の構造'!M$51</f>
        <v>3054</v>
      </c>
    </row>
    <row r="58" spans="1:16" x14ac:dyDescent="0.15">
      <c r="A58" s="175" t="s">
        <v>42</v>
      </c>
      <c r="B58" s="175"/>
      <c r="C58" s="175"/>
      <c r="D58" s="175">
        <f>'将来負担比率（分子）の構造'!I$50</f>
        <v>20002</v>
      </c>
      <c r="E58" s="175"/>
      <c r="F58" s="175"/>
      <c r="G58" s="175">
        <f>'将来負担比率（分子）の構造'!J$50</f>
        <v>19075</v>
      </c>
      <c r="H58" s="175"/>
      <c r="I58" s="175"/>
      <c r="J58" s="175">
        <f>'将来負担比率（分子）の構造'!K$50</f>
        <v>20228</v>
      </c>
      <c r="K58" s="175"/>
      <c r="L58" s="175"/>
      <c r="M58" s="175">
        <f>'将来負担比率（分子）の構造'!L$50</f>
        <v>18798</v>
      </c>
      <c r="N58" s="175"/>
      <c r="O58" s="175"/>
      <c r="P58" s="175">
        <f>'将来負担比率（分子）の構造'!M$50</f>
        <v>18287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2185</v>
      </c>
      <c r="C62" s="175"/>
      <c r="D62" s="175"/>
      <c r="E62" s="175">
        <f>'将来負担比率（分子）の構造'!J$45</f>
        <v>2384</v>
      </c>
      <c r="F62" s="175"/>
      <c r="G62" s="175"/>
      <c r="H62" s="175">
        <f>'将来負担比率（分子）の構造'!K$45</f>
        <v>2520</v>
      </c>
      <c r="I62" s="175"/>
      <c r="J62" s="175"/>
      <c r="K62" s="175">
        <f>'将来負担比率（分子）の構造'!L$45</f>
        <v>2576</v>
      </c>
      <c r="L62" s="175"/>
      <c r="M62" s="175"/>
      <c r="N62" s="175">
        <f>'将来負担比率（分子）の構造'!M$45</f>
        <v>2696</v>
      </c>
      <c r="O62" s="175"/>
      <c r="P62" s="175"/>
    </row>
    <row r="63" spans="1:16" x14ac:dyDescent="0.15">
      <c r="A63" s="175" t="s">
        <v>35</v>
      </c>
      <c r="B63" s="175">
        <f>'将来負担比率（分子）の構造'!I$44</f>
        <v>93</v>
      </c>
      <c r="C63" s="175"/>
      <c r="D63" s="175"/>
      <c r="E63" s="175">
        <f>'将来負担比率（分子）の構造'!J$44</f>
        <v>34</v>
      </c>
      <c r="F63" s="175"/>
      <c r="G63" s="175"/>
      <c r="H63" s="175">
        <f>'将来負担比率（分子）の構造'!K$44</f>
        <v>11</v>
      </c>
      <c r="I63" s="175"/>
      <c r="J63" s="175"/>
      <c r="K63" s="175">
        <f>'将来負担比率（分子）の構造'!L$44</f>
        <v>9</v>
      </c>
      <c r="L63" s="175"/>
      <c r="M63" s="175"/>
      <c r="N63" s="175">
        <f>'将来負担比率（分子）の構造'!M$44</f>
        <v>7</v>
      </c>
      <c r="O63" s="175"/>
      <c r="P63" s="175"/>
    </row>
    <row r="64" spans="1:16" x14ac:dyDescent="0.15">
      <c r="A64" s="175" t="s">
        <v>34</v>
      </c>
      <c r="B64" s="175">
        <f>'将来負担比率（分子）の構造'!I$43</f>
        <v>180</v>
      </c>
      <c r="C64" s="175"/>
      <c r="D64" s="175"/>
      <c r="E64" s="175">
        <f>'将来負担比率（分子）の構造'!J$43</f>
        <v>170</v>
      </c>
      <c r="F64" s="175"/>
      <c r="G64" s="175"/>
      <c r="H64" s="175">
        <f>'将来負担比率（分子）の構造'!K$43</f>
        <v>159</v>
      </c>
      <c r="I64" s="175"/>
      <c r="J64" s="175"/>
      <c r="K64" s="175">
        <f>'将来負担比率（分子）の構造'!L$43</f>
        <v>144</v>
      </c>
      <c r="L64" s="175"/>
      <c r="M64" s="175"/>
      <c r="N64" s="175">
        <f>'将来負担比率（分子）の構造'!M$43</f>
        <v>123</v>
      </c>
      <c r="O64" s="175"/>
      <c r="P64" s="175"/>
    </row>
    <row r="65" spans="1:16" x14ac:dyDescent="0.15">
      <c r="A65" s="175" t="s">
        <v>33</v>
      </c>
      <c r="B65" s="175">
        <f>'将来負担比率（分子）の構造'!I$42</f>
        <v>1944</v>
      </c>
      <c r="C65" s="175"/>
      <c r="D65" s="175"/>
      <c r="E65" s="175">
        <f>'将来負担比率（分子）の構造'!J$42</f>
        <v>1730</v>
      </c>
      <c r="F65" s="175"/>
      <c r="G65" s="175"/>
      <c r="H65" s="175">
        <f>'将来負担比率（分子）の構造'!K$42</f>
        <v>1342</v>
      </c>
      <c r="I65" s="175"/>
      <c r="J65" s="175"/>
      <c r="K65" s="175">
        <f>'将来負担比率（分子）の構造'!L$42</f>
        <v>960</v>
      </c>
      <c r="L65" s="175"/>
      <c r="M65" s="175"/>
      <c r="N65" s="175">
        <f>'将来負担比率（分子）の構造'!M$42</f>
        <v>583</v>
      </c>
      <c r="O65" s="175"/>
      <c r="P65" s="175"/>
    </row>
    <row r="66" spans="1:16" x14ac:dyDescent="0.15">
      <c r="A66" s="175" t="s">
        <v>32</v>
      </c>
      <c r="B66" s="175">
        <f>'将来負担比率（分子）の構造'!I$41</f>
        <v>14025</v>
      </c>
      <c r="C66" s="175"/>
      <c r="D66" s="175"/>
      <c r="E66" s="175">
        <f>'将来負担比率（分子）の構造'!J$41</f>
        <v>14079</v>
      </c>
      <c r="F66" s="175"/>
      <c r="G66" s="175"/>
      <c r="H66" s="175">
        <f>'将来負担比率（分子）の構造'!K$41</f>
        <v>14043</v>
      </c>
      <c r="I66" s="175"/>
      <c r="J66" s="175"/>
      <c r="K66" s="175">
        <f>'将来負担比率（分子）の構造'!L$41</f>
        <v>15561</v>
      </c>
      <c r="L66" s="175"/>
      <c r="M66" s="175"/>
      <c r="N66" s="175">
        <f>'将来負担比率（分子）の構造'!M$41</f>
        <v>16038</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3752</v>
      </c>
      <c r="C72" s="179">
        <f>基金残高に係る経年分析!G55</f>
        <v>4034</v>
      </c>
      <c r="D72" s="179">
        <f>基金残高に係る経年分析!H55</f>
        <v>3976</v>
      </c>
    </row>
    <row r="73" spans="1:16" x14ac:dyDescent="0.15">
      <c r="A73" s="178" t="s">
        <v>79</v>
      </c>
      <c r="B73" s="179" t="str">
        <f>基金残高に係る経年分析!F56</f>
        <v>-</v>
      </c>
      <c r="C73" s="179" t="str">
        <f>基金残高に係る経年分析!G56</f>
        <v>-</v>
      </c>
      <c r="D73" s="179" t="str">
        <f>基金残高に係る経年分析!H56</f>
        <v>-</v>
      </c>
    </row>
    <row r="74" spans="1:16" x14ac:dyDescent="0.15">
      <c r="A74" s="178" t="s">
        <v>80</v>
      </c>
      <c r="B74" s="179">
        <f>基金残高に係る経年分析!F57</f>
        <v>15568</v>
      </c>
      <c r="C74" s="179">
        <f>基金残高に係る経年分析!G57</f>
        <v>13585</v>
      </c>
      <c r="D74" s="179">
        <f>基金残高に係る経年分析!H57</f>
        <v>13390</v>
      </c>
    </row>
  </sheetData>
  <sheetProtection algorithmName="SHA-512" hashValue="viF+uJ55zjxdN2d7IPSERa+pMP+BFpX0S7u8xwt45B3pcA3fMPdI/zVOsvxzRFlTWf73sdHigrDpAYNqQAzqLg==" saltValue="lTy6oyuE6sOccg7jDncB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29866492</v>
      </c>
      <c r="S5" s="677"/>
      <c r="T5" s="677"/>
      <c r="U5" s="677"/>
      <c r="V5" s="677"/>
      <c r="W5" s="677"/>
      <c r="X5" s="677"/>
      <c r="Y5" s="702"/>
      <c r="Z5" s="715">
        <v>42.4</v>
      </c>
      <c r="AA5" s="715"/>
      <c r="AB5" s="715"/>
      <c r="AC5" s="715"/>
      <c r="AD5" s="716">
        <v>28088882</v>
      </c>
      <c r="AE5" s="716"/>
      <c r="AF5" s="716"/>
      <c r="AG5" s="716"/>
      <c r="AH5" s="716"/>
      <c r="AI5" s="716"/>
      <c r="AJ5" s="716"/>
      <c r="AK5" s="716"/>
      <c r="AL5" s="703">
        <v>84.2</v>
      </c>
      <c r="AM5" s="685"/>
      <c r="AN5" s="685"/>
      <c r="AO5" s="704"/>
      <c r="AP5" s="679" t="s">
        <v>227</v>
      </c>
      <c r="AQ5" s="680"/>
      <c r="AR5" s="680"/>
      <c r="AS5" s="680"/>
      <c r="AT5" s="680"/>
      <c r="AU5" s="680"/>
      <c r="AV5" s="680"/>
      <c r="AW5" s="680"/>
      <c r="AX5" s="680"/>
      <c r="AY5" s="680"/>
      <c r="AZ5" s="680"/>
      <c r="BA5" s="680"/>
      <c r="BB5" s="680"/>
      <c r="BC5" s="680"/>
      <c r="BD5" s="680"/>
      <c r="BE5" s="680"/>
      <c r="BF5" s="681"/>
      <c r="BG5" s="621">
        <v>28088882</v>
      </c>
      <c r="BH5" s="622"/>
      <c r="BI5" s="622"/>
      <c r="BJ5" s="622"/>
      <c r="BK5" s="622"/>
      <c r="BL5" s="622"/>
      <c r="BM5" s="622"/>
      <c r="BN5" s="623"/>
      <c r="BO5" s="659">
        <v>94</v>
      </c>
      <c r="BP5" s="659"/>
      <c r="BQ5" s="659"/>
      <c r="BR5" s="659"/>
      <c r="BS5" s="660">
        <v>364917</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268046</v>
      </c>
      <c r="S6" s="622"/>
      <c r="T6" s="622"/>
      <c r="U6" s="622"/>
      <c r="V6" s="622"/>
      <c r="W6" s="622"/>
      <c r="X6" s="622"/>
      <c r="Y6" s="623"/>
      <c r="Z6" s="659">
        <v>0.4</v>
      </c>
      <c r="AA6" s="659"/>
      <c r="AB6" s="659"/>
      <c r="AC6" s="659"/>
      <c r="AD6" s="660">
        <v>268046</v>
      </c>
      <c r="AE6" s="660"/>
      <c r="AF6" s="660"/>
      <c r="AG6" s="660"/>
      <c r="AH6" s="660"/>
      <c r="AI6" s="660"/>
      <c r="AJ6" s="660"/>
      <c r="AK6" s="660"/>
      <c r="AL6" s="624">
        <v>0.8</v>
      </c>
      <c r="AM6" s="625"/>
      <c r="AN6" s="625"/>
      <c r="AO6" s="661"/>
      <c r="AP6" s="618" t="s">
        <v>232</v>
      </c>
      <c r="AQ6" s="619"/>
      <c r="AR6" s="619"/>
      <c r="AS6" s="619"/>
      <c r="AT6" s="619"/>
      <c r="AU6" s="619"/>
      <c r="AV6" s="619"/>
      <c r="AW6" s="619"/>
      <c r="AX6" s="619"/>
      <c r="AY6" s="619"/>
      <c r="AZ6" s="619"/>
      <c r="BA6" s="619"/>
      <c r="BB6" s="619"/>
      <c r="BC6" s="619"/>
      <c r="BD6" s="619"/>
      <c r="BE6" s="619"/>
      <c r="BF6" s="620"/>
      <c r="BG6" s="621">
        <v>28088882</v>
      </c>
      <c r="BH6" s="622"/>
      <c r="BI6" s="622"/>
      <c r="BJ6" s="622"/>
      <c r="BK6" s="622"/>
      <c r="BL6" s="622"/>
      <c r="BM6" s="622"/>
      <c r="BN6" s="623"/>
      <c r="BO6" s="659">
        <v>94</v>
      </c>
      <c r="BP6" s="659"/>
      <c r="BQ6" s="659"/>
      <c r="BR6" s="659"/>
      <c r="BS6" s="660">
        <v>364917</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376945</v>
      </c>
      <c r="CS6" s="622"/>
      <c r="CT6" s="622"/>
      <c r="CU6" s="622"/>
      <c r="CV6" s="622"/>
      <c r="CW6" s="622"/>
      <c r="CX6" s="622"/>
      <c r="CY6" s="623"/>
      <c r="CZ6" s="703">
        <v>0.6</v>
      </c>
      <c r="DA6" s="685"/>
      <c r="DB6" s="685"/>
      <c r="DC6" s="705"/>
      <c r="DD6" s="627" t="s">
        <v>234</v>
      </c>
      <c r="DE6" s="622"/>
      <c r="DF6" s="622"/>
      <c r="DG6" s="622"/>
      <c r="DH6" s="622"/>
      <c r="DI6" s="622"/>
      <c r="DJ6" s="622"/>
      <c r="DK6" s="622"/>
      <c r="DL6" s="622"/>
      <c r="DM6" s="622"/>
      <c r="DN6" s="622"/>
      <c r="DO6" s="622"/>
      <c r="DP6" s="623"/>
      <c r="DQ6" s="627">
        <v>376358</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39804</v>
      </c>
      <c r="S7" s="622"/>
      <c r="T7" s="622"/>
      <c r="U7" s="622"/>
      <c r="V7" s="622"/>
      <c r="W7" s="622"/>
      <c r="X7" s="622"/>
      <c r="Y7" s="623"/>
      <c r="Z7" s="659">
        <v>0.1</v>
      </c>
      <c r="AA7" s="659"/>
      <c r="AB7" s="659"/>
      <c r="AC7" s="659"/>
      <c r="AD7" s="660">
        <v>39804</v>
      </c>
      <c r="AE7" s="660"/>
      <c r="AF7" s="660"/>
      <c r="AG7" s="660"/>
      <c r="AH7" s="660"/>
      <c r="AI7" s="660"/>
      <c r="AJ7" s="660"/>
      <c r="AK7" s="660"/>
      <c r="AL7" s="624">
        <v>0.1</v>
      </c>
      <c r="AM7" s="625"/>
      <c r="AN7" s="625"/>
      <c r="AO7" s="661"/>
      <c r="AP7" s="618" t="s">
        <v>236</v>
      </c>
      <c r="AQ7" s="619"/>
      <c r="AR7" s="619"/>
      <c r="AS7" s="619"/>
      <c r="AT7" s="619"/>
      <c r="AU7" s="619"/>
      <c r="AV7" s="619"/>
      <c r="AW7" s="619"/>
      <c r="AX7" s="619"/>
      <c r="AY7" s="619"/>
      <c r="AZ7" s="619"/>
      <c r="BA7" s="619"/>
      <c r="BB7" s="619"/>
      <c r="BC7" s="619"/>
      <c r="BD7" s="619"/>
      <c r="BE7" s="619"/>
      <c r="BF7" s="620"/>
      <c r="BG7" s="621">
        <v>12710057</v>
      </c>
      <c r="BH7" s="622"/>
      <c r="BI7" s="622"/>
      <c r="BJ7" s="622"/>
      <c r="BK7" s="622"/>
      <c r="BL7" s="622"/>
      <c r="BM7" s="622"/>
      <c r="BN7" s="623"/>
      <c r="BO7" s="659">
        <v>42.6</v>
      </c>
      <c r="BP7" s="659"/>
      <c r="BQ7" s="659"/>
      <c r="BR7" s="659"/>
      <c r="BS7" s="660">
        <v>364917</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9160663</v>
      </c>
      <c r="CS7" s="622"/>
      <c r="CT7" s="622"/>
      <c r="CU7" s="622"/>
      <c r="CV7" s="622"/>
      <c r="CW7" s="622"/>
      <c r="CX7" s="622"/>
      <c r="CY7" s="623"/>
      <c r="CZ7" s="659">
        <v>13.5</v>
      </c>
      <c r="DA7" s="659"/>
      <c r="DB7" s="659"/>
      <c r="DC7" s="659"/>
      <c r="DD7" s="627">
        <v>1173157</v>
      </c>
      <c r="DE7" s="622"/>
      <c r="DF7" s="622"/>
      <c r="DG7" s="622"/>
      <c r="DH7" s="622"/>
      <c r="DI7" s="622"/>
      <c r="DJ7" s="622"/>
      <c r="DK7" s="622"/>
      <c r="DL7" s="622"/>
      <c r="DM7" s="622"/>
      <c r="DN7" s="622"/>
      <c r="DO7" s="622"/>
      <c r="DP7" s="623"/>
      <c r="DQ7" s="627">
        <v>7387867</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211452</v>
      </c>
      <c r="S8" s="622"/>
      <c r="T8" s="622"/>
      <c r="U8" s="622"/>
      <c r="V8" s="622"/>
      <c r="W8" s="622"/>
      <c r="X8" s="622"/>
      <c r="Y8" s="623"/>
      <c r="Z8" s="659">
        <v>0.3</v>
      </c>
      <c r="AA8" s="659"/>
      <c r="AB8" s="659"/>
      <c r="AC8" s="659"/>
      <c r="AD8" s="660">
        <v>211452</v>
      </c>
      <c r="AE8" s="660"/>
      <c r="AF8" s="660"/>
      <c r="AG8" s="660"/>
      <c r="AH8" s="660"/>
      <c r="AI8" s="660"/>
      <c r="AJ8" s="660"/>
      <c r="AK8" s="660"/>
      <c r="AL8" s="624">
        <v>0.6</v>
      </c>
      <c r="AM8" s="625"/>
      <c r="AN8" s="625"/>
      <c r="AO8" s="661"/>
      <c r="AP8" s="618" t="s">
        <v>239</v>
      </c>
      <c r="AQ8" s="619"/>
      <c r="AR8" s="619"/>
      <c r="AS8" s="619"/>
      <c r="AT8" s="619"/>
      <c r="AU8" s="619"/>
      <c r="AV8" s="619"/>
      <c r="AW8" s="619"/>
      <c r="AX8" s="619"/>
      <c r="AY8" s="619"/>
      <c r="AZ8" s="619"/>
      <c r="BA8" s="619"/>
      <c r="BB8" s="619"/>
      <c r="BC8" s="619"/>
      <c r="BD8" s="619"/>
      <c r="BE8" s="619"/>
      <c r="BF8" s="620"/>
      <c r="BG8" s="621">
        <v>272259</v>
      </c>
      <c r="BH8" s="622"/>
      <c r="BI8" s="622"/>
      <c r="BJ8" s="622"/>
      <c r="BK8" s="622"/>
      <c r="BL8" s="622"/>
      <c r="BM8" s="622"/>
      <c r="BN8" s="623"/>
      <c r="BO8" s="659">
        <v>0.9</v>
      </c>
      <c r="BP8" s="659"/>
      <c r="BQ8" s="659"/>
      <c r="BR8" s="659"/>
      <c r="BS8" s="660" t="s">
        <v>240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30768630</v>
      </c>
      <c r="CS8" s="622"/>
      <c r="CT8" s="622"/>
      <c r="CU8" s="622"/>
      <c r="CV8" s="622"/>
      <c r="CW8" s="622"/>
      <c r="CX8" s="622"/>
      <c r="CY8" s="623"/>
      <c r="CZ8" s="659">
        <v>45.4</v>
      </c>
      <c r="DA8" s="659"/>
      <c r="DB8" s="659"/>
      <c r="DC8" s="659"/>
      <c r="DD8" s="627">
        <v>540414</v>
      </c>
      <c r="DE8" s="622"/>
      <c r="DF8" s="622"/>
      <c r="DG8" s="622"/>
      <c r="DH8" s="622"/>
      <c r="DI8" s="622"/>
      <c r="DJ8" s="622"/>
      <c r="DK8" s="622"/>
      <c r="DL8" s="622"/>
      <c r="DM8" s="622"/>
      <c r="DN8" s="622"/>
      <c r="DO8" s="622"/>
      <c r="DP8" s="623"/>
      <c r="DQ8" s="627">
        <v>13835001</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161856</v>
      </c>
      <c r="S9" s="622"/>
      <c r="T9" s="622"/>
      <c r="U9" s="622"/>
      <c r="V9" s="622"/>
      <c r="W9" s="622"/>
      <c r="X9" s="622"/>
      <c r="Y9" s="623"/>
      <c r="Z9" s="659">
        <v>0.2</v>
      </c>
      <c r="AA9" s="659"/>
      <c r="AB9" s="659"/>
      <c r="AC9" s="659"/>
      <c r="AD9" s="660">
        <v>161856</v>
      </c>
      <c r="AE9" s="660"/>
      <c r="AF9" s="660"/>
      <c r="AG9" s="660"/>
      <c r="AH9" s="660"/>
      <c r="AI9" s="660"/>
      <c r="AJ9" s="660"/>
      <c r="AK9" s="660"/>
      <c r="AL9" s="624">
        <v>0.5</v>
      </c>
      <c r="AM9" s="625"/>
      <c r="AN9" s="625"/>
      <c r="AO9" s="661"/>
      <c r="AP9" s="618" t="s">
        <v>243</v>
      </c>
      <c r="AQ9" s="619"/>
      <c r="AR9" s="619"/>
      <c r="AS9" s="619"/>
      <c r="AT9" s="619"/>
      <c r="AU9" s="619"/>
      <c r="AV9" s="619"/>
      <c r="AW9" s="619"/>
      <c r="AX9" s="619"/>
      <c r="AY9" s="619"/>
      <c r="AZ9" s="619"/>
      <c r="BA9" s="619"/>
      <c r="BB9" s="619"/>
      <c r="BC9" s="619"/>
      <c r="BD9" s="619"/>
      <c r="BE9" s="619"/>
      <c r="BF9" s="620"/>
      <c r="BG9" s="621">
        <v>10429702</v>
      </c>
      <c r="BH9" s="622"/>
      <c r="BI9" s="622"/>
      <c r="BJ9" s="622"/>
      <c r="BK9" s="622"/>
      <c r="BL9" s="622"/>
      <c r="BM9" s="622"/>
      <c r="BN9" s="623"/>
      <c r="BO9" s="659">
        <v>34.9</v>
      </c>
      <c r="BP9" s="659"/>
      <c r="BQ9" s="659"/>
      <c r="BR9" s="659"/>
      <c r="BS9" s="660" t="s">
        <v>234</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6919459</v>
      </c>
      <c r="CS9" s="622"/>
      <c r="CT9" s="622"/>
      <c r="CU9" s="622"/>
      <c r="CV9" s="622"/>
      <c r="CW9" s="622"/>
      <c r="CX9" s="622"/>
      <c r="CY9" s="623"/>
      <c r="CZ9" s="659">
        <v>10.199999999999999</v>
      </c>
      <c r="DA9" s="659"/>
      <c r="DB9" s="659"/>
      <c r="DC9" s="659"/>
      <c r="DD9" s="627">
        <v>326936</v>
      </c>
      <c r="DE9" s="622"/>
      <c r="DF9" s="622"/>
      <c r="DG9" s="622"/>
      <c r="DH9" s="622"/>
      <c r="DI9" s="622"/>
      <c r="DJ9" s="622"/>
      <c r="DK9" s="622"/>
      <c r="DL9" s="622"/>
      <c r="DM9" s="622"/>
      <c r="DN9" s="622"/>
      <c r="DO9" s="622"/>
      <c r="DP9" s="623"/>
      <c r="DQ9" s="627">
        <v>3397955</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59" t="s">
        <v>234</v>
      </c>
      <c r="AA10" s="659"/>
      <c r="AB10" s="659"/>
      <c r="AC10" s="659"/>
      <c r="AD10" s="660" t="s">
        <v>240</v>
      </c>
      <c r="AE10" s="660"/>
      <c r="AF10" s="660"/>
      <c r="AG10" s="660"/>
      <c r="AH10" s="660"/>
      <c r="AI10" s="660"/>
      <c r="AJ10" s="660"/>
      <c r="AK10" s="660"/>
      <c r="AL10" s="624" t="s">
        <v>240</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448829</v>
      </c>
      <c r="BH10" s="622"/>
      <c r="BI10" s="622"/>
      <c r="BJ10" s="622"/>
      <c r="BK10" s="622"/>
      <c r="BL10" s="622"/>
      <c r="BM10" s="622"/>
      <c r="BN10" s="623"/>
      <c r="BO10" s="659">
        <v>1.5</v>
      </c>
      <c r="BP10" s="659"/>
      <c r="BQ10" s="659"/>
      <c r="BR10" s="659"/>
      <c r="BS10" s="660" t="s">
        <v>234</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370933</v>
      </c>
      <c r="CS10" s="622"/>
      <c r="CT10" s="622"/>
      <c r="CU10" s="622"/>
      <c r="CV10" s="622"/>
      <c r="CW10" s="622"/>
      <c r="CX10" s="622"/>
      <c r="CY10" s="623"/>
      <c r="CZ10" s="659">
        <v>0.5</v>
      </c>
      <c r="DA10" s="659"/>
      <c r="DB10" s="659"/>
      <c r="DC10" s="659"/>
      <c r="DD10" s="627" t="s">
        <v>140</v>
      </c>
      <c r="DE10" s="622"/>
      <c r="DF10" s="622"/>
      <c r="DG10" s="622"/>
      <c r="DH10" s="622"/>
      <c r="DI10" s="622"/>
      <c r="DJ10" s="622"/>
      <c r="DK10" s="622"/>
      <c r="DL10" s="622"/>
      <c r="DM10" s="622"/>
      <c r="DN10" s="622"/>
      <c r="DO10" s="622"/>
      <c r="DP10" s="623"/>
      <c r="DQ10" s="627">
        <v>317556</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3603234</v>
      </c>
      <c r="S11" s="622"/>
      <c r="T11" s="622"/>
      <c r="U11" s="622"/>
      <c r="V11" s="622"/>
      <c r="W11" s="622"/>
      <c r="X11" s="622"/>
      <c r="Y11" s="623"/>
      <c r="Z11" s="624">
        <v>5.0999999999999996</v>
      </c>
      <c r="AA11" s="625"/>
      <c r="AB11" s="625"/>
      <c r="AC11" s="626"/>
      <c r="AD11" s="627">
        <v>3603234</v>
      </c>
      <c r="AE11" s="622"/>
      <c r="AF11" s="622"/>
      <c r="AG11" s="622"/>
      <c r="AH11" s="622"/>
      <c r="AI11" s="622"/>
      <c r="AJ11" s="622"/>
      <c r="AK11" s="623"/>
      <c r="AL11" s="624">
        <v>10.8</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1559267</v>
      </c>
      <c r="BH11" s="622"/>
      <c r="BI11" s="622"/>
      <c r="BJ11" s="622"/>
      <c r="BK11" s="622"/>
      <c r="BL11" s="622"/>
      <c r="BM11" s="622"/>
      <c r="BN11" s="623"/>
      <c r="BO11" s="659">
        <v>5.2</v>
      </c>
      <c r="BP11" s="659"/>
      <c r="BQ11" s="659"/>
      <c r="BR11" s="659"/>
      <c r="BS11" s="660">
        <v>364917</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62569</v>
      </c>
      <c r="CS11" s="622"/>
      <c r="CT11" s="622"/>
      <c r="CU11" s="622"/>
      <c r="CV11" s="622"/>
      <c r="CW11" s="622"/>
      <c r="CX11" s="622"/>
      <c r="CY11" s="623"/>
      <c r="CZ11" s="659">
        <v>0.1</v>
      </c>
      <c r="DA11" s="659"/>
      <c r="DB11" s="659"/>
      <c r="DC11" s="659"/>
      <c r="DD11" s="627" t="s">
        <v>140</v>
      </c>
      <c r="DE11" s="622"/>
      <c r="DF11" s="622"/>
      <c r="DG11" s="622"/>
      <c r="DH11" s="622"/>
      <c r="DI11" s="622"/>
      <c r="DJ11" s="622"/>
      <c r="DK11" s="622"/>
      <c r="DL11" s="622"/>
      <c r="DM11" s="622"/>
      <c r="DN11" s="622"/>
      <c r="DO11" s="622"/>
      <c r="DP11" s="623"/>
      <c r="DQ11" s="627">
        <v>59093</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35306</v>
      </c>
      <c r="S12" s="622"/>
      <c r="T12" s="622"/>
      <c r="U12" s="622"/>
      <c r="V12" s="622"/>
      <c r="W12" s="622"/>
      <c r="X12" s="622"/>
      <c r="Y12" s="623"/>
      <c r="Z12" s="659">
        <v>0.1</v>
      </c>
      <c r="AA12" s="659"/>
      <c r="AB12" s="659"/>
      <c r="AC12" s="659"/>
      <c r="AD12" s="660">
        <v>35306</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14395577</v>
      </c>
      <c r="BH12" s="622"/>
      <c r="BI12" s="622"/>
      <c r="BJ12" s="622"/>
      <c r="BK12" s="622"/>
      <c r="BL12" s="622"/>
      <c r="BM12" s="622"/>
      <c r="BN12" s="623"/>
      <c r="BO12" s="659">
        <v>48.2</v>
      </c>
      <c r="BP12" s="659"/>
      <c r="BQ12" s="659"/>
      <c r="BR12" s="659"/>
      <c r="BS12" s="660" t="s">
        <v>234</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779842</v>
      </c>
      <c r="CS12" s="622"/>
      <c r="CT12" s="622"/>
      <c r="CU12" s="622"/>
      <c r="CV12" s="622"/>
      <c r="CW12" s="622"/>
      <c r="CX12" s="622"/>
      <c r="CY12" s="623"/>
      <c r="CZ12" s="659">
        <v>1.1000000000000001</v>
      </c>
      <c r="DA12" s="659"/>
      <c r="DB12" s="659"/>
      <c r="DC12" s="659"/>
      <c r="DD12" s="627" t="s">
        <v>140</v>
      </c>
      <c r="DE12" s="622"/>
      <c r="DF12" s="622"/>
      <c r="DG12" s="622"/>
      <c r="DH12" s="622"/>
      <c r="DI12" s="622"/>
      <c r="DJ12" s="622"/>
      <c r="DK12" s="622"/>
      <c r="DL12" s="622"/>
      <c r="DM12" s="622"/>
      <c r="DN12" s="622"/>
      <c r="DO12" s="622"/>
      <c r="DP12" s="623"/>
      <c r="DQ12" s="627">
        <v>567099</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59" t="s">
        <v>240</v>
      </c>
      <c r="AA13" s="659"/>
      <c r="AB13" s="659"/>
      <c r="AC13" s="659"/>
      <c r="AD13" s="660" t="s">
        <v>255</v>
      </c>
      <c r="AE13" s="660"/>
      <c r="AF13" s="660"/>
      <c r="AG13" s="660"/>
      <c r="AH13" s="660"/>
      <c r="AI13" s="660"/>
      <c r="AJ13" s="660"/>
      <c r="AK13" s="660"/>
      <c r="AL13" s="624" t="s">
        <v>234</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14196835</v>
      </c>
      <c r="BH13" s="622"/>
      <c r="BI13" s="622"/>
      <c r="BJ13" s="622"/>
      <c r="BK13" s="622"/>
      <c r="BL13" s="622"/>
      <c r="BM13" s="622"/>
      <c r="BN13" s="623"/>
      <c r="BO13" s="659">
        <v>47.5</v>
      </c>
      <c r="BP13" s="659"/>
      <c r="BQ13" s="659"/>
      <c r="BR13" s="659"/>
      <c r="BS13" s="660" t="s">
        <v>240</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3468959</v>
      </c>
      <c r="CS13" s="622"/>
      <c r="CT13" s="622"/>
      <c r="CU13" s="622"/>
      <c r="CV13" s="622"/>
      <c r="CW13" s="622"/>
      <c r="CX13" s="622"/>
      <c r="CY13" s="623"/>
      <c r="CZ13" s="659">
        <v>5.0999999999999996</v>
      </c>
      <c r="DA13" s="659"/>
      <c r="DB13" s="659"/>
      <c r="DC13" s="659"/>
      <c r="DD13" s="627">
        <v>841835</v>
      </c>
      <c r="DE13" s="622"/>
      <c r="DF13" s="622"/>
      <c r="DG13" s="622"/>
      <c r="DH13" s="622"/>
      <c r="DI13" s="622"/>
      <c r="DJ13" s="622"/>
      <c r="DK13" s="622"/>
      <c r="DL13" s="622"/>
      <c r="DM13" s="622"/>
      <c r="DN13" s="622"/>
      <c r="DO13" s="622"/>
      <c r="DP13" s="623"/>
      <c r="DQ13" s="627">
        <v>3031039</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12</v>
      </c>
      <c r="S14" s="622"/>
      <c r="T14" s="622"/>
      <c r="U14" s="622"/>
      <c r="V14" s="622"/>
      <c r="W14" s="622"/>
      <c r="X14" s="622"/>
      <c r="Y14" s="623"/>
      <c r="Z14" s="659">
        <v>0</v>
      </c>
      <c r="AA14" s="659"/>
      <c r="AB14" s="659"/>
      <c r="AC14" s="659"/>
      <c r="AD14" s="660">
        <v>12</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142099</v>
      </c>
      <c r="BH14" s="622"/>
      <c r="BI14" s="622"/>
      <c r="BJ14" s="622"/>
      <c r="BK14" s="622"/>
      <c r="BL14" s="622"/>
      <c r="BM14" s="622"/>
      <c r="BN14" s="623"/>
      <c r="BO14" s="659">
        <v>0.5</v>
      </c>
      <c r="BP14" s="659"/>
      <c r="BQ14" s="659"/>
      <c r="BR14" s="659"/>
      <c r="BS14" s="660" t="s">
        <v>240</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1778325</v>
      </c>
      <c r="CS14" s="622"/>
      <c r="CT14" s="622"/>
      <c r="CU14" s="622"/>
      <c r="CV14" s="622"/>
      <c r="CW14" s="622"/>
      <c r="CX14" s="622"/>
      <c r="CY14" s="623"/>
      <c r="CZ14" s="659">
        <v>2.6</v>
      </c>
      <c r="DA14" s="659"/>
      <c r="DB14" s="659"/>
      <c r="DC14" s="659"/>
      <c r="DD14" s="627">
        <v>28982</v>
      </c>
      <c r="DE14" s="622"/>
      <c r="DF14" s="622"/>
      <c r="DG14" s="622"/>
      <c r="DH14" s="622"/>
      <c r="DI14" s="622"/>
      <c r="DJ14" s="622"/>
      <c r="DK14" s="622"/>
      <c r="DL14" s="622"/>
      <c r="DM14" s="622"/>
      <c r="DN14" s="622"/>
      <c r="DO14" s="622"/>
      <c r="DP14" s="623"/>
      <c r="DQ14" s="627">
        <v>1358990</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240</v>
      </c>
      <c r="S15" s="622"/>
      <c r="T15" s="622"/>
      <c r="U15" s="622"/>
      <c r="V15" s="622"/>
      <c r="W15" s="622"/>
      <c r="X15" s="622"/>
      <c r="Y15" s="623"/>
      <c r="Z15" s="659" t="s">
        <v>240</v>
      </c>
      <c r="AA15" s="659"/>
      <c r="AB15" s="659"/>
      <c r="AC15" s="659"/>
      <c r="AD15" s="660" t="s">
        <v>234</v>
      </c>
      <c r="AE15" s="660"/>
      <c r="AF15" s="660"/>
      <c r="AG15" s="660"/>
      <c r="AH15" s="660"/>
      <c r="AI15" s="660"/>
      <c r="AJ15" s="660"/>
      <c r="AK15" s="660"/>
      <c r="AL15" s="624" t="s">
        <v>240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841149</v>
      </c>
      <c r="BH15" s="622"/>
      <c r="BI15" s="622"/>
      <c r="BJ15" s="622"/>
      <c r="BK15" s="622"/>
      <c r="BL15" s="622"/>
      <c r="BM15" s="622"/>
      <c r="BN15" s="623"/>
      <c r="BO15" s="659">
        <v>2.8</v>
      </c>
      <c r="BP15" s="659"/>
      <c r="BQ15" s="659"/>
      <c r="BR15" s="659"/>
      <c r="BS15" s="660" t="s">
        <v>234</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11691230</v>
      </c>
      <c r="CS15" s="622"/>
      <c r="CT15" s="622"/>
      <c r="CU15" s="622"/>
      <c r="CV15" s="622"/>
      <c r="CW15" s="622"/>
      <c r="CX15" s="622"/>
      <c r="CY15" s="623"/>
      <c r="CZ15" s="659">
        <v>17.2</v>
      </c>
      <c r="DA15" s="659"/>
      <c r="DB15" s="659"/>
      <c r="DC15" s="659"/>
      <c r="DD15" s="627">
        <v>5603069</v>
      </c>
      <c r="DE15" s="622"/>
      <c r="DF15" s="622"/>
      <c r="DG15" s="622"/>
      <c r="DH15" s="622"/>
      <c r="DI15" s="622"/>
      <c r="DJ15" s="622"/>
      <c r="DK15" s="622"/>
      <c r="DL15" s="622"/>
      <c r="DM15" s="622"/>
      <c r="DN15" s="622"/>
      <c r="DO15" s="622"/>
      <c r="DP15" s="623"/>
      <c r="DQ15" s="627">
        <v>6501954</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69368</v>
      </c>
      <c r="S16" s="622"/>
      <c r="T16" s="622"/>
      <c r="U16" s="622"/>
      <c r="V16" s="622"/>
      <c r="W16" s="622"/>
      <c r="X16" s="622"/>
      <c r="Y16" s="623"/>
      <c r="Z16" s="659">
        <v>0.1</v>
      </c>
      <c r="AA16" s="659"/>
      <c r="AB16" s="659"/>
      <c r="AC16" s="659"/>
      <c r="AD16" s="660">
        <v>69368</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255</v>
      </c>
      <c r="BP16" s="659"/>
      <c r="BQ16" s="659"/>
      <c r="BR16" s="659"/>
      <c r="BS16" s="660" t="s">
        <v>240</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234</v>
      </c>
      <c r="CS16" s="622"/>
      <c r="CT16" s="622"/>
      <c r="CU16" s="622"/>
      <c r="CV16" s="622"/>
      <c r="CW16" s="622"/>
      <c r="CX16" s="622"/>
      <c r="CY16" s="623"/>
      <c r="CZ16" s="659" t="s">
        <v>140</v>
      </c>
      <c r="DA16" s="659"/>
      <c r="DB16" s="659"/>
      <c r="DC16" s="659"/>
      <c r="DD16" s="627" t="s">
        <v>240</v>
      </c>
      <c r="DE16" s="622"/>
      <c r="DF16" s="622"/>
      <c r="DG16" s="622"/>
      <c r="DH16" s="622"/>
      <c r="DI16" s="622"/>
      <c r="DJ16" s="622"/>
      <c r="DK16" s="622"/>
      <c r="DL16" s="622"/>
      <c r="DM16" s="622"/>
      <c r="DN16" s="622"/>
      <c r="DO16" s="622"/>
      <c r="DP16" s="623"/>
      <c r="DQ16" s="627" t="s">
        <v>234</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556240</v>
      </c>
      <c r="S17" s="622"/>
      <c r="T17" s="622"/>
      <c r="U17" s="622"/>
      <c r="V17" s="622"/>
      <c r="W17" s="622"/>
      <c r="X17" s="622"/>
      <c r="Y17" s="623"/>
      <c r="Z17" s="659">
        <v>0.8</v>
      </c>
      <c r="AA17" s="659"/>
      <c r="AB17" s="659"/>
      <c r="AC17" s="659"/>
      <c r="AD17" s="660">
        <v>556240</v>
      </c>
      <c r="AE17" s="660"/>
      <c r="AF17" s="660"/>
      <c r="AG17" s="660"/>
      <c r="AH17" s="660"/>
      <c r="AI17" s="660"/>
      <c r="AJ17" s="660"/>
      <c r="AK17" s="660"/>
      <c r="AL17" s="624">
        <v>1.7</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234</v>
      </c>
      <c r="BP17" s="659"/>
      <c r="BQ17" s="659"/>
      <c r="BR17" s="659"/>
      <c r="BS17" s="660" t="s">
        <v>255</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2448350</v>
      </c>
      <c r="CS17" s="622"/>
      <c r="CT17" s="622"/>
      <c r="CU17" s="622"/>
      <c r="CV17" s="622"/>
      <c r="CW17" s="622"/>
      <c r="CX17" s="622"/>
      <c r="CY17" s="623"/>
      <c r="CZ17" s="659">
        <v>3.6</v>
      </c>
      <c r="DA17" s="659"/>
      <c r="DB17" s="659"/>
      <c r="DC17" s="659"/>
      <c r="DD17" s="627" t="s">
        <v>140</v>
      </c>
      <c r="DE17" s="622"/>
      <c r="DF17" s="622"/>
      <c r="DG17" s="622"/>
      <c r="DH17" s="622"/>
      <c r="DI17" s="622"/>
      <c r="DJ17" s="622"/>
      <c r="DK17" s="622"/>
      <c r="DL17" s="622"/>
      <c r="DM17" s="622"/>
      <c r="DN17" s="622"/>
      <c r="DO17" s="622"/>
      <c r="DP17" s="623"/>
      <c r="DQ17" s="627">
        <v>2344565</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135338</v>
      </c>
      <c r="S18" s="622"/>
      <c r="T18" s="622"/>
      <c r="U18" s="622"/>
      <c r="V18" s="622"/>
      <c r="W18" s="622"/>
      <c r="X18" s="622"/>
      <c r="Y18" s="623"/>
      <c r="Z18" s="659">
        <v>0.2</v>
      </c>
      <c r="AA18" s="659"/>
      <c r="AB18" s="659"/>
      <c r="AC18" s="659"/>
      <c r="AD18" s="660">
        <v>135338</v>
      </c>
      <c r="AE18" s="660"/>
      <c r="AF18" s="660"/>
      <c r="AG18" s="660"/>
      <c r="AH18" s="660"/>
      <c r="AI18" s="660"/>
      <c r="AJ18" s="660"/>
      <c r="AK18" s="660"/>
      <c r="AL18" s="624">
        <v>0.4</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59" t="s">
        <v>240</v>
      </c>
      <c r="BP18" s="659"/>
      <c r="BQ18" s="659"/>
      <c r="BR18" s="659"/>
      <c r="BS18" s="660" t="s">
        <v>234</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140</v>
      </c>
      <c r="CS18" s="622"/>
      <c r="CT18" s="622"/>
      <c r="CU18" s="622"/>
      <c r="CV18" s="622"/>
      <c r="CW18" s="622"/>
      <c r="CX18" s="622"/>
      <c r="CY18" s="623"/>
      <c r="CZ18" s="659" t="s">
        <v>234</v>
      </c>
      <c r="DA18" s="659"/>
      <c r="DB18" s="659"/>
      <c r="DC18" s="659"/>
      <c r="DD18" s="627" t="s">
        <v>234</v>
      </c>
      <c r="DE18" s="622"/>
      <c r="DF18" s="622"/>
      <c r="DG18" s="622"/>
      <c r="DH18" s="622"/>
      <c r="DI18" s="622"/>
      <c r="DJ18" s="622"/>
      <c r="DK18" s="622"/>
      <c r="DL18" s="622"/>
      <c r="DM18" s="622"/>
      <c r="DN18" s="622"/>
      <c r="DO18" s="622"/>
      <c r="DP18" s="623"/>
      <c r="DQ18" s="627" t="s">
        <v>255</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135299</v>
      </c>
      <c r="S19" s="622"/>
      <c r="T19" s="622"/>
      <c r="U19" s="622"/>
      <c r="V19" s="622"/>
      <c r="W19" s="622"/>
      <c r="X19" s="622"/>
      <c r="Y19" s="623"/>
      <c r="Z19" s="659">
        <v>0.2</v>
      </c>
      <c r="AA19" s="659"/>
      <c r="AB19" s="659"/>
      <c r="AC19" s="659"/>
      <c r="AD19" s="660">
        <v>135299</v>
      </c>
      <c r="AE19" s="660"/>
      <c r="AF19" s="660"/>
      <c r="AG19" s="660"/>
      <c r="AH19" s="660"/>
      <c r="AI19" s="660"/>
      <c r="AJ19" s="660"/>
      <c r="AK19" s="660"/>
      <c r="AL19" s="624">
        <v>0.4</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1777610</v>
      </c>
      <c r="BH19" s="622"/>
      <c r="BI19" s="622"/>
      <c r="BJ19" s="622"/>
      <c r="BK19" s="622"/>
      <c r="BL19" s="622"/>
      <c r="BM19" s="622"/>
      <c r="BN19" s="623"/>
      <c r="BO19" s="659">
        <v>6</v>
      </c>
      <c r="BP19" s="659"/>
      <c r="BQ19" s="659"/>
      <c r="BR19" s="659"/>
      <c r="BS19" s="660" t="s">
        <v>140</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234</v>
      </c>
      <c r="DA19" s="659"/>
      <c r="DB19" s="659"/>
      <c r="DC19" s="659"/>
      <c r="DD19" s="627" t="s">
        <v>255</v>
      </c>
      <c r="DE19" s="622"/>
      <c r="DF19" s="622"/>
      <c r="DG19" s="622"/>
      <c r="DH19" s="622"/>
      <c r="DI19" s="622"/>
      <c r="DJ19" s="622"/>
      <c r="DK19" s="622"/>
      <c r="DL19" s="622"/>
      <c r="DM19" s="622"/>
      <c r="DN19" s="622"/>
      <c r="DO19" s="622"/>
      <c r="DP19" s="623"/>
      <c r="DQ19" s="627" t="s">
        <v>234</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39</v>
      </c>
      <c r="S20" s="622"/>
      <c r="T20" s="622"/>
      <c r="U20" s="622"/>
      <c r="V20" s="622"/>
      <c r="W20" s="622"/>
      <c r="X20" s="622"/>
      <c r="Y20" s="623"/>
      <c r="Z20" s="659">
        <v>0</v>
      </c>
      <c r="AA20" s="659"/>
      <c r="AB20" s="659"/>
      <c r="AC20" s="659"/>
      <c r="AD20" s="660">
        <v>39</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1777610</v>
      </c>
      <c r="BH20" s="622"/>
      <c r="BI20" s="622"/>
      <c r="BJ20" s="622"/>
      <c r="BK20" s="622"/>
      <c r="BL20" s="622"/>
      <c r="BM20" s="622"/>
      <c r="BN20" s="623"/>
      <c r="BO20" s="659">
        <v>6</v>
      </c>
      <c r="BP20" s="659"/>
      <c r="BQ20" s="659"/>
      <c r="BR20" s="659"/>
      <c r="BS20" s="660" t="s">
        <v>234</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67825905</v>
      </c>
      <c r="CS20" s="622"/>
      <c r="CT20" s="622"/>
      <c r="CU20" s="622"/>
      <c r="CV20" s="622"/>
      <c r="CW20" s="622"/>
      <c r="CX20" s="622"/>
      <c r="CY20" s="623"/>
      <c r="CZ20" s="659">
        <v>100</v>
      </c>
      <c r="DA20" s="659"/>
      <c r="DB20" s="659"/>
      <c r="DC20" s="659"/>
      <c r="DD20" s="627">
        <v>8514393</v>
      </c>
      <c r="DE20" s="622"/>
      <c r="DF20" s="622"/>
      <c r="DG20" s="622"/>
      <c r="DH20" s="622"/>
      <c r="DI20" s="622"/>
      <c r="DJ20" s="622"/>
      <c r="DK20" s="622"/>
      <c r="DL20" s="622"/>
      <c r="DM20" s="622"/>
      <c r="DN20" s="622"/>
      <c r="DO20" s="622"/>
      <c r="DP20" s="623"/>
      <c r="DQ20" s="627">
        <v>39177477</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56933</v>
      </c>
      <c r="S21" s="622"/>
      <c r="T21" s="622"/>
      <c r="U21" s="622"/>
      <c r="V21" s="622"/>
      <c r="W21" s="622"/>
      <c r="X21" s="622"/>
      <c r="Y21" s="623"/>
      <c r="Z21" s="659">
        <v>0.1</v>
      </c>
      <c r="AA21" s="659"/>
      <c r="AB21" s="659"/>
      <c r="AC21" s="659"/>
      <c r="AD21" s="660" t="s">
        <v>234</v>
      </c>
      <c r="AE21" s="660"/>
      <c r="AF21" s="660"/>
      <c r="AG21" s="660"/>
      <c r="AH21" s="660"/>
      <c r="AI21" s="660"/>
      <c r="AJ21" s="660"/>
      <c r="AK21" s="660"/>
      <c r="AL21" s="624" t="s">
        <v>140</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240</v>
      </c>
      <c r="BH21" s="622"/>
      <c r="BI21" s="622"/>
      <c r="BJ21" s="622"/>
      <c r="BK21" s="622"/>
      <c r="BL21" s="622"/>
      <c r="BM21" s="622"/>
      <c r="BN21" s="623"/>
      <c r="BO21" s="659" t="s">
        <v>140</v>
      </c>
      <c r="BP21" s="659"/>
      <c r="BQ21" s="659"/>
      <c r="BR21" s="659"/>
      <c r="BS21" s="660" t="s">
        <v>234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t="s">
        <v>140</v>
      </c>
      <c r="S22" s="622"/>
      <c r="T22" s="622"/>
      <c r="U22" s="622"/>
      <c r="V22" s="622"/>
      <c r="W22" s="622"/>
      <c r="X22" s="622"/>
      <c r="Y22" s="623"/>
      <c r="Z22" s="659" t="s">
        <v>240</v>
      </c>
      <c r="AA22" s="659"/>
      <c r="AB22" s="659"/>
      <c r="AC22" s="659"/>
      <c r="AD22" s="660" t="s">
        <v>234</v>
      </c>
      <c r="AE22" s="660"/>
      <c r="AF22" s="660"/>
      <c r="AG22" s="660"/>
      <c r="AH22" s="660"/>
      <c r="AI22" s="660"/>
      <c r="AJ22" s="660"/>
      <c r="AK22" s="660"/>
      <c r="AL22" s="624" t="s">
        <v>234</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240</v>
      </c>
      <c r="BH22" s="622"/>
      <c r="BI22" s="622"/>
      <c r="BJ22" s="622"/>
      <c r="BK22" s="622"/>
      <c r="BL22" s="622"/>
      <c r="BM22" s="622"/>
      <c r="BN22" s="623"/>
      <c r="BO22" s="659" t="s">
        <v>255</v>
      </c>
      <c r="BP22" s="659"/>
      <c r="BQ22" s="659"/>
      <c r="BR22" s="659"/>
      <c r="BS22" s="660" t="s">
        <v>234</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56909</v>
      </c>
      <c r="S23" s="622"/>
      <c r="T23" s="622"/>
      <c r="U23" s="622"/>
      <c r="V23" s="622"/>
      <c r="W23" s="622"/>
      <c r="X23" s="622"/>
      <c r="Y23" s="623"/>
      <c r="Z23" s="659">
        <v>0.1</v>
      </c>
      <c r="AA23" s="659"/>
      <c r="AB23" s="659"/>
      <c r="AC23" s="659"/>
      <c r="AD23" s="660" t="s">
        <v>240</v>
      </c>
      <c r="AE23" s="660"/>
      <c r="AF23" s="660"/>
      <c r="AG23" s="660"/>
      <c r="AH23" s="660"/>
      <c r="AI23" s="660"/>
      <c r="AJ23" s="660"/>
      <c r="AK23" s="660"/>
      <c r="AL23" s="624" t="s">
        <v>234</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1777610</v>
      </c>
      <c r="BH23" s="622"/>
      <c r="BI23" s="622"/>
      <c r="BJ23" s="622"/>
      <c r="BK23" s="622"/>
      <c r="BL23" s="622"/>
      <c r="BM23" s="622"/>
      <c r="BN23" s="623"/>
      <c r="BO23" s="659">
        <v>6</v>
      </c>
      <c r="BP23" s="659"/>
      <c r="BQ23" s="659"/>
      <c r="BR23" s="659"/>
      <c r="BS23" s="660" t="s">
        <v>240</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v>24</v>
      </c>
      <c r="S24" s="622"/>
      <c r="T24" s="622"/>
      <c r="U24" s="622"/>
      <c r="V24" s="622"/>
      <c r="W24" s="622"/>
      <c r="X24" s="622"/>
      <c r="Y24" s="623"/>
      <c r="Z24" s="659">
        <v>0</v>
      </c>
      <c r="AA24" s="659"/>
      <c r="AB24" s="659"/>
      <c r="AC24" s="659"/>
      <c r="AD24" s="660" t="s">
        <v>240</v>
      </c>
      <c r="AE24" s="660"/>
      <c r="AF24" s="660"/>
      <c r="AG24" s="660"/>
      <c r="AH24" s="660"/>
      <c r="AI24" s="660"/>
      <c r="AJ24" s="660"/>
      <c r="AK24" s="660"/>
      <c r="AL24" s="624" t="s">
        <v>234</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234</v>
      </c>
      <c r="BH24" s="622"/>
      <c r="BI24" s="622"/>
      <c r="BJ24" s="622"/>
      <c r="BK24" s="622"/>
      <c r="BL24" s="622"/>
      <c r="BM24" s="622"/>
      <c r="BN24" s="623"/>
      <c r="BO24" s="659" t="s">
        <v>140</v>
      </c>
      <c r="BP24" s="659"/>
      <c r="BQ24" s="659"/>
      <c r="BR24" s="659"/>
      <c r="BS24" s="660" t="s">
        <v>234</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28078934</v>
      </c>
      <c r="CS24" s="677"/>
      <c r="CT24" s="677"/>
      <c r="CU24" s="677"/>
      <c r="CV24" s="677"/>
      <c r="CW24" s="677"/>
      <c r="CX24" s="677"/>
      <c r="CY24" s="702"/>
      <c r="CZ24" s="703">
        <v>41.4</v>
      </c>
      <c r="DA24" s="685"/>
      <c r="DB24" s="685"/>
      <c r="DC24" s="705"/>
      <c r="DD24" s="701">
        <v>13890636</v>
      </c>
      <c r="DE24" s="677"/>
      <c r="DF24" s="677"/>
      <c r="DG24" s="677"/>
      <c r="DH24" s="677"/>
      <c r="DI24" s="677"/>
      <c r="DJ24" s="677"/>
      <c r="DK24" s="702"/>
      <c r="DL24" s="701">
        <v>13354325</v>
      </c>
      <c r="DM24" s="677"/>
      <c r="DN24" s="677"/>
      <c r="DO24" s="677"/>
      <c r="DP24" s="677"/>
      <c r="DQ24" s="677"/>
      <c r="DR24" s="677"/>
      <c r="DS24" s="677"/>
      <c r="DT24" s="677"/>
      <c r="DU24" s="677"/>
      <c r="DV24" s="702"/>
      <c r="DW24" s="703">
        <v>40</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35004081</v>
      </c>
      <c r="S25" s="622"/>
      <c r="T25" s="622"/>
      <c r="U25" s="622"/>
      <c r="V25" s="622"/>
      <c r="W25" s="622"/>
      <c r="X25" s="622"/>
      <c r="Y25" s="623"/>
      <c r="Z25" s="659">
        <v>49.7</v>
      </c>
      <c r="AA25" s="659"/>
      <c r="AB25" s="659"/>
      <c r="AC25" s="659"/>
      <c r="AD25" s="660">
        <v>33169538</v>
      </c>
      <c r="AE25" s="660"/>
      <c r="AF25" s="660"/>
      <c r="AG25" s="660"/>
      <c r="AH25" s="660"/>
      <c r="AI25" s="660"/>
      <c r="AJ25" s="660"/>
      <c r="AK25" s="660"/>
      <c r="AL25" s="624">
        <v>99.4</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234</v>
      </c>
      <c r="BH25" s="622"/>
      <c r="BI25" s="622"/>
      <c r="BJ25" s="622"/>
      <c r="BK25" s="622"/>
      <c r="BL25" s="622"/>
      <c r="BM25" s="622"/>
      <c r="BN25" s="623"/>
      <c r="BO25" s="659" t="s">
        <v>240</v>
      </c>
      <c r="BP25" s="659"/>
      <c r="BQ25" s="659"/>
      <c r="BR25" s="659"/>
      <c r="BS25" s="660" t="s">
        <v>140</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8072697</v>
      </c>
      <c r="CS25" s="634"/>
      <c r="CT25" s="634"/>
      <c r="CU25" s="634"/>
      <c r="CV25" s="634"/>
      <c r="CW25" s="634"/>
      <c r="CX25" s="634"/>
      <c r="CY25" s="635"/>
      <c r="CZ25" s="624">
        <v>11.9</v>
      </c>
      <c r="DA25" s="636"/>
      <c r="DB25" s="636"/>
      <c r="DC25" s="637"/>
      <c r="DD25" s="627">
        <v>7359613</v>
      </c>
      <c r="DE25" s="634"/>
      <c r="DF25" s="634"/>
      <c r="DG25" s="634"/>
      <c r="DH25" s="634"/>
      <c r="DI25" s="634"/>
      <c r="DJ25" s="634"/>
      <c r="DK25" s="635"/>
      <c r="DL25" s="627">
        <v>7080006</v>
      </c>
      <c r="DM25" s="634"/>
      <c r="DN25" s="634"/>
      <c r="DO25" s="634"/>
      <c r="DP25" s="634"/>
      <c r="DQ25" s="634"/>
      <c r="DR25" s="634"/>
      <c r="DS25" s="634"/>
      <c r="DT25" s="634"/>
      <c r="DU25" s="634"/>
      <c r="DV25" s="635"/>
      <c r="DW25" s="624">
        <v>21.2</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15671</v>
      </c>
      <c r="S26" s="622"/>
      <c r="T26" s="622"/>
      <c r="U26" s="622"/>
      <c r="V26" s="622"/>
      <c r="W26" s="622"/>
      <c r="X26" s="622"/>
      <c r="Y26" s="623"/>
      <c r="Z26" s="659">
        <v>0</v>
      </c>
      <c r="AA26" s="659"/>
      <c r="AB26" s="659"/>
      <c r="AC26" s="659"/>
      <c r="AD26" s="660">
        <v>15671</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234</v>
      </c>
      <c r="BH26" s="622"/>
      <c r="BI26" s="622"/>
      <c r="BJ26" s="622"/>
      <c r="BK26" s="622"/>
      <c r="BL26" s="622"/>
      <c r="BM26" s="622"/>
      <c r="BN26" s="623"/>
      <c r="BO26" s="659" t="s">
        <v>234</v>
      </c>
      <c r="BP26" s="659"/>
      <c r="BQ26" s="659"/>
      <c r="BR26" s="659"/>
      <c r="BS26" s="660" t="s">
        <v>140</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4941235</v>
      </c>
      <c r="CS26" s="622"/>
      <c r="CT26" s="622"/>
      <c r="CU26" s="622"/>
      <c r="CV26" s="622"/>
      <c r="CW26" s="622"/>
      <c r="CX26" s="622"/>
      <c r="CY26" s="623"/>
      <c r="CZ26" s="624">
        <v>7.3</v>
      </c>
      <c r="DA26" s="636"/>
      <c r="DB26" s="636"/>
      <c r="DC26" s="637"/>
      <c r="DD26" s="627">
        <v>4470097</v>
      </c>
      <c r="DE26" s="622"/>
      <c r="DF26" s="622"/>
      <c r="DG26" s="622"/>
      <c r="DH26" s="622"/>
      <c r="DI26" s="622"/>
      <c r="DJ26" s="622"/>
      <c r="DK26" s="623"/>
      <c r="DL26" s="627" t="s">
        <v>234</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272387</v>
      </c>
      <c r="S27" s="622"/>
      <c r="T27" s="622"/>
      <c r="U27" s="622"/>
      <c r="V27" s="622"/>
      <c r="W27" s="622"/>
      <c r="X27" s="622"/>
      <c r="Y27" s="623"/>
      <c r="Z27" s="659">
        <v>0.4</v>
      </c>
      <c r="AA27" s="659"/>
      <c r="AB27" s="659"/>
      <c r="AC27" s="659"/>
      <c r="AD27" s="660" t="s">
        <v>234</v>
      </c>
      <c r="AE27" s="660"/>
      <c r="AF27" s="660"/>
      <c r="AG27" s="660"/>
      <c r="AH27" s="660"/>
      <c r="AI27" s="660"/>
      <c r="AJ27" s="660"/>
      <c r="AK27" s="660"/>
      <c r="AL27" s="624" t="s">
        <v>140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29866492</v>
      </c>
      <c r="BH27" s="622"/>
      <c r="BI27" s="622"/>
      <c r="BJ27" s="622"/>
      <c r="BK27" s="622"/>
      <c r="BL27" s="622"/>
      <c r="BM27" s="622"/>
      <c r="BN27" s="623"/>
      <c r="BO27" s="659">
        <v>100</v>
      </c>
      <c r="BP27" s="659"/>
      <c r="BQ27" s="659"/>
      <c r="BR27" s="659"/>
      <c r="BS27" s="660">
        <v>364917</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17558039</v>
      </c>
      <c r="CS27" s="634"/>
      <c r="CT27" s="634"/>
      <c r="CU27" s="634"/>
      <c r="CV27" s="634"/>
      <c r="CW27" s="634"/>
      <c r="CX27" s="634"/>
      <c r="CY27" s="635"/>
      <c r="CZ27" s="624">
        <v>25.9</v>
      </c>
      <c r="DA27" s="636"/>
      <c r="DB27" s="636"/>
      <c r="DC27" s="637"/>
      <c r="DD27" s="627">
        <v>4186610</v>
      </c>
      <c r="DE27" s="634"/>
      <c r="DF27" s="634"/>
      <c r="DG27" s="634"/>
      <c r="DH27" s="634"/>
      <c r="DI27" s="634"/>
      <c r="DJ27" s="634"/>
      <c r="DK27" s="635"/>
      <c r="DL27" s="627">
        <v>4185528</v>
      </c>
      <c r="DM27" s="634"/>
      <c r="DN27" s="634"/>
      <c r="DO27" s="634"/>
      <c r="DP27" s="634"/>
      <c r="DQ27" s="634"/>
      <c r="DR27" s="634"/>
      <c r="DS27" s="634"/>
      <c r="DT27" s="634"/>
      <c r="DU27" s="634"/>
      <c r="DV27" s="635"/>
      <c r="DW27" s="624">
        <v>12.5</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305605</v>
      </c>
      <c r="S28" s="622"/>
      <c r="T28" s="622"/>
      <c r="U28" s="622"/>
      <c r="V28" s="622"/>
      <c r="W28" s="622"/>
      <c r="X28" s="622"/>
      <c r="Y28" s="623"/>
      <c r="Z28" s="659">
        <v>0.4</v>
      </c>
      <c r="AA28" s="659"/>
      <c r="AB28" s="659"/>
      <c r="AC28" s="659"/>
      <c r="AD28" s="660">
        <v>88014</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2448198</v>
      </c>
      <c r="CS28" s="622"/>
      <c r="CT28" s="622"/>
      <c r="CU28" s="622"/>
      <c r="CV28" s="622"/>
      <c r="CW28" s="622"/>
      <c r="CX28" s="622"/>
      <c r="CY28" s="623"/>
      <c r="CZ28" s="624">
        <v>3.6</v>
      </c>
      <c r="DA28" s="636"/>
      <c r="DB28" s="636"/>
      <c r="DC28" s="637"/>
      <c r="DD28" s="627">
        <v>2344413</v>
      </c>
      <c r="DE28" s="622"/>
      <c r="DF28" s="622"/>
      <c r="DG28" s="622"/>
      <c r="DH28" s="622"/>
      <c r="DI28" s="622"/>
      <c r="DJ28" s="622"/>
      <c r="DK28" s="623"/>
      <c r="DL28" s="627">
        <v>2088791</v>
      </c>
      <c r="DM28" s="622"/>
      <c r="DN28" s="622"/>
      <c r="DO28" s="622"/>
      <c r="DP28" s="622"/>
      <c r="DQ28" s="622"/>
      <c r="DR28" s="622"/>
      <c r="DS28" s="622"/>
      <c r="DT28" s="622"/>
      <c r="DU28" s="622"/>
      <c r="DV28" s="623"/>
      <c r="DW28" s="624">
        <v>6.3</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628570</v>
      </c>
      <c r="S29" s="622"/>
      <c r="T29" s="622"/>
      <c r="U29" s="622"/>
      <c r="V29" s="622"/>
      <c r="W29" s="622"/>
      <c r="X29" s="622"/>
      <c r="Y29" s="623"/>
      <c r="Z29" s="659">
        <v>0.9</v>
      </c>
      <c r="AA29" s="659"/>
      <c r="AB29" s="659"/>
      <c r="AC29" s="659"/>
      <c r="AD29" s="660" t="s">
        <v>240</v>
      </c>
      <c r="AE29" s="660"/>
      <c r="AF29" s="660"/>
      <c r="AG29" s="660"/>
      <c r="AH29" s="660"/>
      <c r="AI29" s="660"/>
      <c r="AJ29" s="660"/>
      <c r="AK29" s="660"/>
      <c r="AL29" s="624" t="s">
        <v>234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71</v>
      </c>
      <c r="CG29" s="619"/>
      <c r="CH29" s="619"/>
      <c r="CI29" s="619"/>
      <c r="CJ29" s="619"/>
      <c r="CK29" s="619"/>
      <c r="CL29" s="619"/>
      <c r="CM29" s="619"/>
      <c r="CN29" s="619"/>
      <c r="CO29" s="619"/>
      <c r="CP29" s="619"/>
      <c r="CQ29" s="620"/>
      <c r="CR29" s="621">
        <v>2448198</v>
      </c>
      <c r="CS29" s="634"/>
      <c r="CT29" s="634"/>
      <c r="CU29" s="634"/>
      <c r="CV29" s="634"/>
      <c r="CW29" s="634"/>
      <c r="CX29" s="634"/>
      <c r="CY29" s="635"/>
      <c r="CZ29" s="624">
        <v>3.6</v>
      </c>
      <c r="DA29" s="636"/>
      <c r="DB29" s="636"/>
      <c r="DC29" s="637"/>
      <c r="DD29" s="627">
        <v>2344413</v>
      </c>
      <c r="DE29" s="634"/>
      <c r="DF29" s="634"/>
      <c r="DG29" s="634"/>
      <c r="DH29" s="634"/>
      <c r="DI29" s="634"/>
      <c r="DJ29" s="634"/>
      <c r="DK29" s="635"/>
      <c r="DL29" s="627">
        <v>2088791</v>
      </c>
      <c r="DM29" s="634"/>
      <c r="DN29" s="634"/>
      <c r="DO29" s="634"/>
      <c r="DP29" s="634"/>
      <c r="DQ29" s="634"/>
      <c r="DR29" s="634"/>
      <c r="DS29" s="634"/>
      <c r="DT29" s="634"/>
      <c r="DU29" s="634"/>
      <c r="DV29" s="635"/>
      <c r="DW29" s="624">
        <v>6.3</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15342971</v>
      </c>
      <c r="S30" s="622"/>
      <c r="T30" s="622"/>
      <c r="U30" s="622"/>
      <c r="V30" s="622"/>
      <c r="W30" s="622"/>
      <c r="X30" s="622"/>
      <c r="Y30" s="623"/>
      <c r="Z30" s="659">
        <v>21.8</v>
      </c>
      <c r="AA30" s="659"/>
      <c r="AB30" s="659"/>
      <c r="AC30" s="659"/>
      <c r="AD30" s="660" t="s">
        <v>234</v>
      </c>
      <c r="AE30" s="660"/>
      <c r="AF30" s="660"/>
      <c r="AG30" s="660"/>
      <c r="AH30" s="660"/>
      <c r="AI30" s="660"/>
      <c r="AJ30" s="660"/>
      <c r="AK30" s="660"/>
      <c r="AL30" s="624" t="s">
        <v>140</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2403020</v>
      </c>
      <c r="CS30" s="622"/>
      <c r="CT30" s="622"/>
      <c r="CU30" s="622"/>
      <c r="CV30" s="622"/>
      <c r="CW30" s="622"/>
      <c r="CX30" s="622"/>
      <c r="CY30" s="623"/>
      <c r="CZ30" s="624">
        <v>3.5</v>
      </c>
      <c r="DA30" s="636"/>
      <c r="DB30" s="636"/>
      <c r="DC30" s="637"/>
      <c r="DD30" s="627">
        <v>2300654</v>
      </c>
      <c r="DE30" s="622"/>
      <c r="DF30" s="622"/>
      <c r="DG30" s="622"/>
      <c r="DH30" s="622"/>
      <c r="DI30" s="622"/>
      <c r="DJ30" s="622"/>
      <c r="DK30" s="623"/>
      <c r="DL30" s="627">
        <v>2045032</v>
      </c>
      <c r="DM30" s="622"/>
      <c r="DN30" s="622"/>
      <c r="DO30" s="622"/>
      <c r="DP30" s="622"/>
      <c r="DQ30" s="622"/>
      <c r="DR30" s="622"/>
      <c r="DS30" s="622"/>
      <c r="DT30" s="622"/>
      <c r="DU30" s="622"/>
      <c r="DV30" s="623"/>
      <c r="DW30" s="624">
        <v>6.1</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v>27115</v>
      </c>
      <c r="S31" s="622"/>
      <c r="T31" s="622"/>
      <c r="U31" s="622"/>
      <c r="V31" s="622"/>
      <c r="W31" s="622"/>
      <c r="X31" s="622"/>
      <c r="Y31" s="623"/>
      <c r="Z31" s="659">
        <v>0</v>
      </c>
      <c r="AA31" s="659"/>
      <c r="AB31" s="659"/>
      <c r="AC31" s="659"/>
      <c r="AD31" s="660">
        <v>27115</v>
      </c>
      <c r="AE31" s="660"/>
      <c r="AF31" s="660"/>
      <c r="AG31" s="660"/>
      <c r="AH31" s="660"/>
      <c r="AI31" s="660"/>
      <c r="AJ31" s="660"/>
      <c r="AK31" s="660"/>
      <c r="AL31" s="624">
        <v>0.1</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99.6</v>
      </c>
      <c r="BH31" s="684"/>
      <c r="BI31" s="684"/>
      <c r="BJ31" s="684"/>
      <c r="BK31" s="684"/>
      <c r="BL31" s="684"/>
      <c r="BM31" s="685">
        <v>99.1</v>
      </c>
      <c r="BN31" s="684"/>
      <c r="BO31" s="684"/>
      <c r="BP31" s="684"/>
      <c r="BQ31" s="686"/>
      <c r="BR31" s="683">
        <v>99.6</v>
      </c>
      <c r="BS31" s="684"/>
      <c r="BT31" s="684"/>
      <c r="BU31" s="684"/>
      <c r="BV31" s="684"/>
      <c r="BW31" s="684"/>
      <c r="BX31" s="685">
        <v>99</v>
      </c>
      <c r="BY31" s="684"/>
      <c r="BZ31" s="684"/>
      <c r="CA31" s="684"/>
      <c r="CB31" s="686"/>
      <c r="CD31" s="642"/>
      <c r="CE31" s="643"/>
      <c r="CF31" s="618" t="s">
        <v>314</v>
      </c>
      <c r="CG31" s="619"/>
      <c r="CH31" s="619"/>
      <c r="CI31" s="619"/>
      <c r="CJ31" s="619"/>
      <c r="CK31" s="619"/>
      <c r="CL31" s="619"/>
      <c r="CM31" s="619"/>
      <c r="CN31" s="619"/>
      <c r="CO31" s="619"/>
      <c r="CP31" s="619"/>
      <c r="CQ31" s="620"/>
      <c r="CR31" s="621">
        <v>45178</v>
      </c>
      <c r="CS31" s="634"/>
      <c r="CT31" s="634"/>
      <c r="CU31" s="634"/>
      <c r="CV31" s="634"/>
      <c r="CW31" s="634"/>
      <c r="CX31" s="634"/>
      <c r="CY31" s="635"/>
      <c r="CZ31" s="624">
        <v>0.1</v>
      </c>
      <c r="DA31" s="636"/>
      <c r="DB31" s="636"/>
      <c r="DC31" s="637"/>
      <c r="DD31" s="627">
        <v>43759</v>
      </c>
      <c r="DE31" s="634"/>
      <c r="DF31" s="634"/>
      <c r="DG31" s="634"/>
      <c r="DH31" s="634"/>
      <c r="DI31" s="634"/>
      <c r="DJ31" s="634"/>
      <c r="DK31" s="635"/>
      <c r="DL31" s="627">
        <v>43759</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8932451</v>
      </c>
      <c r="S32" s="622"/>
      <c r="T32" s="622"/>
      <c r="U32" s="622"/>
      <c r="V32" s="622"/>
      <c r="W32" s="622"/>
      <c r="X32" s="622"/>
      <c r="Y32" s="623"/>
      <c r="Z32" s="659">
        <v>12.7</v>
      </c>
      <c r="AA32" s="659"/>
      <c r="AB32" s="659"/>
      <c r="AC32" s="659"/>
      <c r="AD32" s="660" t="s">
        <v>234</v>
      </c>
      <c r="AE32" s="660"/>
      <c r="AF32" s="660"/>
      <c r="AG32" s="660"/>
      <c r="AH32" s="660"/>
      <c r="AI32" s="660"/>
      <c r="AJ32" s="660"/>
      <c r="AK32" s="660"/>
      <c r="AL32" s="624" t="s">
        <v>234</v>
      </c>
      <c r="AM32" s="625"/>
      <c r="AN32" s="625"/>
      <c r="AO32" s="661"/>
      <c r="AP32" s="662"/>
      <c r="AQ32" s="663"/>
      <c r="AR32" s="663"/>
      <c r="AS32" s="663"/>
      <c r="AT32" s="696"/>
      <c r="AU32" s="214" t="s">
        <v>316</v>
      </c>
      <c r="AX32" s="618" t="s">
        <v>317</v>
      </c>
      <c r="AY32" s="619"/>
      <c r="AZ32" s="619"/>
      <c r="BA32" s="619"/>
      <c r="BB32" s="619"/>
      <c r="BC32" s="619"/>
      <c r="BD32" s="619"/>
      <c r="BE32" s="619"/>
      <c r="BF32" s="620"/>
      <c r="BG32" s="687">
        <v>99.3</v>
      </c>
      <c r="BH32" s="634"/>
      <c r="BI32" s="634"/>
      <c r="BJ32" s="634"/>
      <c r="BK32" s="634"/>
      <c r="BL32" s="634"/>
      <c r="BM32" s="625">
        <v>98.4</v>
      </c>
      <c r="BN32" s="634"/>
      <c r="BO32" s="634"/>
      <c r="BP32" s="634"/>
      <c r="BQ32" s="657"/>
      <c r="BR32" s="687">
        <v>99.3</v>
      </c>
      <c r="BS32" s="634"/>
      <c r="BT32" s="634"/>
      <c r="BU32" s="634"/>
      <c r="BV32" s="634"/>
      <c r="BW32" s="634"/>
      <c r="BX32" s="625">
        <v>98.1</v>
      </c>
      <c r="BY32" s="634"/>
      <c r="BZ32" s="634"/>
      <c r="CA32" s="634"/>
      <c r="CB32" s="657"/>
      <c r="CD32" s="644"/>
      <c r="CE32" s="645"/>
      <c r="CF32" s="618" t="s">
        <v>318</v>
      </c>
      <c r="CG32" s="619"/>
      <c r="CH32" s="619"/>
      <c r="CI32" s="619"/>
      <c r="CJ32" s="619"/>
      <c r="CK32" s="619"/>
      <c r="CL32" s="619"/>
      <c r="CM32" s="619"/>
      <c r="CN32" s="619"/>
      <c r="CO32" s="619"/>
      <c r="CP32" s="619"/>
      <c r="CQ32" s="620"/>
      <c r="CR32" s="621" t="s">
        <v>234</v>
      </c>
      <c r="CS32" s="622"/>
      <c r="CT32" s="622"/>
      <c r="CU32" s="622"/>
      <c r="CV32" s="622"/>
      <c r="CW32" s="622"/>
      <c r="CX32" s="622"/>
      <c r="CY32" s="623"/>
      <c r="CZ32" s="624" t="s">
        <v>234</v>
      </c>
      <c r="DA32" s="636"/>
      <c r="DB32" s="636"/>
      <c r="DC32" s="637"/>
      <c r="DD32" s="627" t="s">
        <v>140</v>
      </c>
      <c r="DE32" s="622"/>
      <c r="DF32" s="622"/>
      <c r="DG32" s="622"/>
      <c r="DH32" s="622"/>
      <c r="DI32" s="622"/>
      <c r="DJ32" s="622"/>
      <c r="DK32" s="623"/>
      <c r="DL32" s="627" t="s">
        <v>140</v>
      </c>
      <c r="DM32" s="622"/>
      <c r="DN32" s="622"/>
      <c r="DO32" s="622"/>
      <c r="DP32" s="622"/>
      <c r="DQ32" s="622"/>
      <c r="DR32" s="622"/>
      <c r="DS32" s="622"/>
      <c r="DT32" s="622"/>
      <c r="DU32" s="622"/>
      <c r="DV32" s="623"/>
      <c r="DW32" s="624" t="s">
        <v>240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90165</v>
      </c>
      <c r="S33" s="622"/>
      <c r="T33" s="622"/>
      <c r="U33" s="622"/>
      <c r="V33" s="622"/>
      <c r="W33" s="622"/>
      <c r="X33" s="622"/>
      <c r="Y33" s="623"/>
      <c r="Z33" s="659">
        <v>0.1</v>
      </c>
      <c r="AA33" s="659"/>
      <c r="AB33" s="659"/>
      <c r="AC33" s="659"/>
      <c r="AD33" s="660">
        <v>52296</v>
      </c>
      <c r="AE33" s="660"/>
      <c r="AF33" s="660"/>
      <c r="AG33" s="660"/>
      <c r="AH33" s="660"/>
      <c r="AI33" s="660"/>
      <c r="AJ33" s="660"/>
      <c r="AK33" s="660"/>
      <c r="AL33" s="624">
        <v>0.2</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99.8</v>
      </c>
      <c r="BH33" s="606"/>
      <c r="BI33" s="606"/>
      <c r="BJ33" s="606"/>
      <c r="BK33" s="606"/>
      <c r="BL33" s="606"/>
      <c r="BM33" s="652">
        <v>99.7</v>
      </c>
      <c r="BN33" s="606"/>
      <c r="BO33" s="606"/>
      <c r="BP33" s="606"/>
      <c r="BQ33" s="669"/>
      <c r="BR33" s="682">
        <v>99.8</v>
      </c>
      <c r="BS33" s="606"/>
      <c r="BT33" s="606"/>
      <c r="BU33" s="606"/>
      <c r="BV33" s="606"/>
      <c r="BW33" s="606"/>
      <c r="BX33" s="652">
        <v>99.6</v>
      </c>
      <c r="BY33" s="606"/>
      <c r="BZ33" s="606"/>
      <c r="CA33" s="606"/>
      <c r="CB33" s="669"/>
      <c r="CD33" s="618" t="s">
        <v>321</v>
      </c>
      <c r="CE33" s="619"/>
      <c r="CF33" s="619"/>
      <c r="CG33" s="619"/>
      <c r="CH33" s="619"/>
      <c r="CI33" s="619"/>
      <c r="CJ33" s="619"/>
      <c r="CK33" s="619"/>
      <c r="CL33" s="619"/>
      <c r="CM33" s="619"/>
      <c r="CN33" s="619"/>
      <c r="CO33" s="619"/>
      <c r="CP33" s="619"/>
      <c r="CQ33" s="620"/>
      <c r="CR33" s="621">
        <v>31232578</v>
      </c>
      <c r="CS33" s="634"/>
      <c r="CT33" s="634"/>
      <c r="CU33" s="634"/>
      <c r="CV33" s="634"/>
      <c r="CW33" s="634"/>
      <c r="CX33" s="634"/>
      <c r="CY33" s="635"/>
      <c r="CZ33" s="624">
        <v>46</v>
      </c>
      <c r="DA33" s="636"/>
      <c r="DB33" s="636"/>
      <c r="DC33" s="637"/>
      <c r="DD33" s="627">
        <v>22635536</v>
      </c>
      <c r="DE33" s="634"/>
      <c r="DF33" s="634"/>
      <c r="DG33" s="634"/>
      <c r="DH33" s="634"/>
      <c r="DI33" s="634"/>
      <c r="DJ33" s="634"/>
      <c r="DK33" s="635"/>
      <c r="DL33" s="627">
        <v>15752455</v>
      </c>
      <c r="DM33" s="634"/>
      <c r="DN33" s="634"/>
      <c r="DO33" s="634"/>
      <c r="DP33" s="634"/>
      <c r="DQ33" s="634"/>
      <c r="DR33" s="634"/>
      <c r="DS33" s="634"/>
      <c r="DT33" s="634"/>
      <c r="DU33" s="634"/>
      <c r="DV33" s="635"/>
      <c r="DW33" s="624">
        <v>47.2</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10436</v>
      </c>
      <c r="S34" s="622"/>
      <c r="T34" s="622"/>
      <c r="U34" s="622"/>
      <c r="V34" s="622"/>
      <c r="W34" s="622"/>
      <c r="X34" s="622"/>
      <c r="Y34" s="623"/>
      <c r="Z34" s="659">
        <v>0</v>
      </c>
      <c r="AA34" s="659"/>
      <c r="AB34" s="659"/>
      <c r="AC34" s="659"/>
      <c r="AD34" s="660" t="s">
        <v>140</v>
      </c>
      <c r="AE34" s="660"/>
      <c r="AF34" s="660"/>
      <c r="AG34" s="660"/>
      <c r="AH34" s="660"/>
      <c r="AI34" s="660"/>
      <c r="AJ34" s="660"/>
      <c r="AK34" s="660"/>
      <c r="AL34" s="624" t="s">
        <v>240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14436346</v>
      </c>
      <c r="CS34" s="622"/>
      <c r="CT34" s="622"/>
      <c r="CU34" s="622"/>
      <c r="CV34" s="622"/>
      <c r="CW34" s="622"/>
      <c r="CX34" s="622"/>
      <c r="CY34" s="623"/>
      <c r="CZ34" s="624">
        <v>21.3</v>
      </c>
      <c r="DA34" s="636"/>
      <c r="DB34" s="636"/>
      <c r="DC34" s="637"/>
      <c r="DD34" s="627">
        <v>9190283</v>
      </c>
      <c r="DE34" s="622"/>
      <c r="DF34" s="622"/>
      <c r="DG34" s="622"/>
      <c r="DH34" s="622"/>
      <c r="DI34" s="622"/>
      <c r="DJ34" s="622"/>
      <c r="DK34" s="623"/>
      <c r="DL34" s="627">
        <v>8128832</v>
      </c>
      <c r="DM34" s="622"/>
      <c r="DN34" s="622"/>
      <c r="DO34" s="622"/>
      <c r="DP34" s="622"/>
      <c r="DQ34" s="622"/>
      <c r="DR34" s="622"/>
      <c r="DS34" s="622"/>
      <c r="DT34" s="622"/>
      <c r="DU34" s="622"/>
      <c r="DV34" s="623"/>
      <c r="DW34" s="624">
        <v>24.4</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3142786</v>
      </c>
      <c r="S35" s="622"/>
      <c r="T35" s="622"/>
      <c r="U35" s="622"/>
      <c r="V35" s="622"/>
      <c r="W35" s="622"/>
      <c r="X35" s="622"/>
      <c r="Y35" s="623"/>
      <c r="Z35" s="659">
        <v>4.5</v>
      </c>
      <c r="AA35" s="659"/>
      <c r="AB35" s="659"/>
      <c r="AC35" s="659"/>
      <c r="AD35" s="660" t="s">
        <v>240</v>
      </c>
      <c r="AE35" s="660"/>
      <c r="AF35" s="660"/>
      <c r="AG35" s="660"/>
      <c r="AH35" s="660"/>
      <c r="AI35" s="660"/>
      <c r="AJ35" s="660"/>
      <c r="AK35" s="660"/>
      <c r="AL35" s="624" t="s">
        <v>234</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320496</v>
      </c>
      <c r="CS35" s="634"/>
      <c r="CT35" s="634"/>
      <c r="CU35" s="634"/>
      <c r="CV35" s="634"/>
      <c r="CW35" s="634"/>
      <c r="CX35" s="634"/>
      <c r="CY35" s="635"/>
      <c r="CZ35" s="624">
        <v>0.5</v>
      </c>
      <c r="DA35" s="636"/>
      <c r="DB35" s="636"/>
      <c r="DC35" s="637"/>
      <c r="DD35" s="627">
        <v>304862</v>
      </c>
      <c r="DE35" s="634"/>
      <c r="DF35" s="634"/>
      <c r="DG35" s="634"/>
      <c r="DH35" s="634"/>
      <c r="DI35" s="634"/>
      <c r="DJ35" s="634"/>
      <c r="DK35" s="635"/>
      <c r="DL35" s="627">
        <v>304862</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3113417</v>
      </c>
      <c r="S36" s="622"/>
      <c r="T36" s="622"/>
      <c r="U36" s="622"/>
      <c r="V36" s="622"/>
      <c r="W36" s="622"/>
      <c r="X36" s="622"/>
      <c r="Y36" s="623"/>
      <c r="Z36" s="659">
        <v>4.4000000000000004</v>
      </c>
      <c r="AA36" s="659"/>
      <c r="AB36" s="659"/>
      <c r="AC36" s="659"/>
      <c r="AD36" s="660" t="s">
        <v>140</v>
      </c>
      <c r="AE36" s="660"/>
      <c r="AF36" s="660"/>
      <c r="AG36" s="660"/>
      <c r="AH36" s="660"/>
      <c r="AI36" s="660"/>
      <c r="AJ36" s="660"/>
      <c r="AK36" s="660"/>
      <c r="AL36" s="624" t="s">
        <v>240</v>
      </c>
      <c r="AM36" s="625"/>
      <c r="AN36" s="625"/>
      <c r="AO36" s="661"/>
      <c r="AP36" s="222"/>
      <c r="AQ36" s="670" t="s">
        <v>329</v>
      </c>
      <c r="AR36" s="671"/>
      <c r="AS36" s="671"/>
      <c r="AT36" s="671"/>
      <c r="AU36" s="671"/>
      <c r="AV36" s="671"/>
      <c r="AW36" s="671"/>
      <c r="AX36" s="671"/>
      <c r="AY36" s="672"/>
      <c r="AZ36" s="676">
        <v>5827697</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768224</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8084101</v>
      </c>
      <c r="CS36" s="622"/>
      <c r="CT36" s="622"/>
      <c r="CU36" s="622"/>
      <c r="CV36" s="622"/>
      <c r="CW36" s="622"/>
      <c r="CX36" s="622"/>
      <c r="CY36" s="623"/>
      <c r="CZ36" s="624">
        <v>11.9</v>
      </c>
      <c r="DA36" s="636"/>
      <c r="DB36" s="636"/>
      <c r="DC36" s="637"/>
      <c r="DD36" s="627">
        <v>5638641</v>
      </c>
      <c r="DE36" s="622"/>
      <c r="DF36" s="622"/>
      <c r="DG36" s="622"/>
      <c r="DH36" s="622"/>
      <c r="DI36" s="622"/>
      <c r="DJ36" s="622"/>
      <c r="DK36" s="623"/>
      <c r="DL36" s="627">
        <v>3660843</v>
      </c>
      <c r="DM36" s="622"/>
      <c r="DN36" s="622"/>
      <c r="DO36" s="622"/>
      <c r="DP36" s="622"/>
      <c r="DQ36" s="622"/>
      <c r="DR36" s="622"/>
      <c r="DS36" s="622"/>
      <c r="DT36" s="622"/>
      <c r="DU36" s="622"/>
      <c r="DV36" s="623"/>
      <c r="DW36" s="624">
        <v>11</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696218</v>
      </c>
      <c r="S37" s="622"/>
      <c r="T37" s="622"/>
      <c r="U37" s="622"/>
      <c r="V37" s="622"/>
      <c r="W37" s="622"/>
      <c r="X37" s="622"/>
      <c r="Y37" s="623"/>
      <c r="Z37" s="659">
        <v>1</v>
      </c>
      <c r="AA37" s="659"/>
      <c r="AB37" s="659"/>
      <c r="AC37" s="659"/>
      <c r="AD37" s="660">
        <v>8125</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303977</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-194909</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828062</v>
      </c>
      <c r="CS37" s="634"/>
      <c r="CT37" s="634"/>
      <c r="CU37" s="634"/>
      <c r="CV37" s="634"/>
      <c r="CW37" s="634"/>
      <c r="CX37" s="634"/>
      <c r="CY37" s="635"/>
      <c r="CZ37" s="624">
        <v>1.2</v>
      </c>
      <c r="DA37" s="636"/>
      <c r="DB37" s="636"/>
      <c r="DC37" s="637"/>
      <c r="DD37" s="627">
        <v>496861</v>
      </c>
      <c r="DE37" s="634"/>
      <c r="DF37" s="634"/>
      <c r="DG37" s="634"/>
      <c r="DH37" s="634"/>
      <c r="DI37" s="634"/>
      <c r="DJ37" s="634"/>
      <c r="DK37" s="635"/>
      <c r="DL37" s="627">
        <v>468517</v>
      </c>
      <c r="DM37" s="634"/>
      <c r="DN37" s="634"/>
      <c r="DO37" s="634"/>
      <c r="DP37" s="634"/>
      <c r="DQ37" s="634"/>
      <c r="DR37" s="634"/>
      <c r="DS37" s="634"/>
      <c r="DT37" s="634"/>
      <c r="DU37" s="634"/>
      <c r="DV37" s="635"/>
      <c r="DW37" s="624">
        <v>1.4</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2879800</v>
      </c>
      <c r="S38" s="622"/>
      <c r="T38" s="622"/>
      <c r="U38" s="622"/>
      <c r="V38" s="622"/>
      <c r="W38" s="622"/>
      <c r="X38" s="622"/>
      <c r="Y38" s="623"/>
      <c r="Z38" s="659">
        <v>4.0999999999999996</v>
      </c>
      <c r="AA38" s="659"/>
      <c r="AB38" s="659"/>
      <c r="AC38" s="659"/>
      <c r="AD38" s="660" t="s">
        <v>234</v>
      </c>
      <c r="AE38" s="660"/>
      <c r="AF38" s="660"/>
      <c r="AG38" s="660"/>
      <c r="AH38" s="660"/>
      <c r="AI38" s="660"/>
      <c r="AJ38" s="660"/>
      <c r="AK38" s="660"/>
      <c r="AL38" s="624" t="s">
        <v>234</v>
      </c>
      <c r="AM38" s="625"/>
      <c r="AN38" s="625"/>
      <c r="AO38" s="661"/>
      <c r="AQ38" s="654" t="s">
        <v>337</v>
      </c>
      <c r="AR38" s="655"/>
      <c r="AS38" s="655"/>
      <c r="AT38" s="655"/>
      <c r="AU38" s="655"/>
      <c r="AV38" s="655"/>
      <c r="AW38" s="655"/>
      <c r="AX38" s="655"/>
      <c r="AY38" s="656"/>
      <c r="AZ38" s="621" t="s">
        <v>234</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20911</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5523720</v>
      </c>
      <c r="CS38" s="622"/>
      <c r="CT38" s="622"/>
      <c r="CU38" s="622"/>
      <c r="CV38" s="622"/>
      <c r="CW38" s="622"/>
      <c r="CX38" s="622"/>
      <c r="CY38" s="623"/>
      <c r="CZ38" s="624">
        <v>8.1</v>
      </c>
      <c r="DA38" s="636"/>
      <c r="DB38" s="636"/>
      <c r="DC38" s="637"/>
      <c r="DD38" s="627">
        <v>4749294</v>
      </c>
      <c r="DE38" s="622"/>
      <c r="DF38" s="622"/>
      <c r="DG38" s="622"/>
      <c r="DH38" s="622"/>
      <c r="DI38" s="622"/>
      <c r="DJ38" s="622"/>
      <c r="DK38" s="623"/>
      <c r="DL38" s="627">
        <v>3657918</v>
      </c>
      <c r="DM38" s="622"/>
      <c r="DN38" s="622"/>
      <c r="DO38" s="622"/>
      <c r="DP38" s="622"/>
      <c r="DQ38" s="622"/>
      <c r="DR38" s="622"/>
      <c r="DS38" s="622"/>
      <c r="DT38" s="622"/>
      <c r="DU38" s="622"/>
      <c r="DV38" s="623"/>
      <c r="DW38" s="624">
        <v>11</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59" t="s">
        <v>234</v>
      </c>
      <c r="AA39" s="659"/>
      <c r="AB39" s="659"/>
      <c r="AC39" s="659"/>
      <c r="AD39" s="660" t="s">
        <v>140</v>
      </c>
      <c r="AE39" s="660"/>
      <c r="AF39" s="660"/>
      <c r="AG39" s="660"/>
      <c r="AH39" s="660"/>
      <c r="AI39" s="660"/>
      <c r="AJ39" s="660"/>
      <c r="AK39" s="660"/>
      <c r="AL39" s="624" t="s">
        <v>240</v>
      </c>
      <c r="AM39" s="625"/>
      <c r="AN39" s="625"/>
      <c r="AO39" s="661"/>
      <c r="AQ39" s="654" t="s">
        <v>341</v>
      </c>
      <c r="AR39" s="655"/>
      <c r="AS39" s="655"/>
      <c r="AT39" s="655"/>
      <c r="AU39" s="655"/>
      <c r="AV39" s="655"/>
      <c r="AW39" s="655"/>
      <c r="AX39" s="655"/>
      <c r="AY39" s="656"/>
      <c r="AZ39" s="621" t="s">
        <v>255</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29382</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2867915</v>
      </c>
      <c r="CS39" s="634"/>
      <c r="CT39" s="634"/>
      <c r="CU39" s="634"/>
      <c r="CV39" s="634"/>
      <c r="CW39" s="634"/>
      <c r="CX39" s="634"/>
      <c r="CY39" s="635"/>
      <c r="CZ39" s="624">
        <v>4.2</v>
      </c>
      <c r="DA39" s="636"/>
      <c r="DB39" s="636"/>
      <c r="DC39" s="637"/>
      <c r="DD39" s="627">
        <v>2752456</v>
      </c>
      <c r="DE39" s="634"/>
      <c r="DF39" s="634"/>
      <c r="DG39" s="634"/>
      <c r="DH39" s="634"/>
      <c r="DI39" s="634"/>
      <c r="DJ39" s="634"/>
      <c r="DK39" s="635"/>
      <c r="DL39" s="627" t="s">
        <v>140</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t="s">
        <v>240</v>
      </c>
      <c r="S40" s="622"/>
      <c r="T40" s="622"/>
      <c r="U40" s="622"/>
      <c r="V40" s="622"/>
      <c r="W40" s="622"/>
      <c r="X40" s="622"/>
      <c r="Y40" s="623"/>
      <c r="Z40" s="659" t="s">
        <v>140</v>
      </c>
      <c r="AA40" s="659"/>
      <c r="AB40" s="659"/>
      <c r="AC40" s="659"/>
      <c r="AD40" s="660" t="s">
        <v>140</v>
      </c>
      <c r="AE40" s="660"/>
      <c r="AF40" s="660"/>
      <c r="AG40" s="660"/>
      <c r="AH40" s="660"/>
      <c r="AI40" s="660"/>
      <c r="AJ40" s="660"/>
      <c r="AK40" s="660"/>
      <c r="AL40" s="624" t="s">
        <v>234</v>
      </c>
      <c r="AM40" s="625"/>
      <c r="AN40" s="625"/>
      <c r="AO40" s="661"/>
      <c r="AQ40" s="654" t="s">
        <v>345</v>
      </c>
      <c r="AR40" s="655"/>
      <c r="AS40" s="655"/>
      <c r="AT40" s="655"/>
      <c r="AU40" s="655"/>
      <c r="AV40" s="655"/>
      <c r="AW40" s="655"/>
      <c r="AX40" s="655"/>
      <c r="AY40" s="656"/>
      <c r="AZ40" s="621" t="s">
        <v>240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97</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t="s">
        <v>240</v>
      </c>
      <c r="CS40" s="622"/>
      <c r="CT40" s="622"/>
      <c r="CU40" s="622"/>
      <c r="CV40" s="622"/>
      <c r="CW40" s="622"/>
      <c r="CX40" s="622"/>
      <c r="CY40" s="623"/>
      <c r="CZ40" s="624" t="s">
        <v>234</v>
      </c>
      <c r="DA40" s="636"/>
      <c r="DB40" s="636"/>
      <c r="DC40" s="637"/>
      <c r="DD40" s="627" t="s">
        <v>240</v>
      </c>
      <c r="DE40" s="622"/>
      <c r="DF40" s="622"/>
      <c r="DG40" s="622"/>
      <c r="DH40" s="622"/>
      <c r="DI40" s="622"/>
      <c r="DJ40" s="622"/>
      <c r="DK40" s="623"/>
      <c r="DL40" s="627" t="s">
        <v>240</v>
      </c>
      <c r="DM40" s="622"/>
      <c r="DN40" s="622"/>
      <c r="DO40" s="622"/>
      <c r="DP40" s="622"/>
      <c r="DQ40" s="622"/>
      <c r="DR40" s="622"/>
      <c r="DS40" s="622"/>
      <c r="DT40" s="622"/>
      <c r="DU40" s="622"/>
      <c r="DV40" s="623"/>
      <c r="DW40" s="624" t="s">
        <v>240</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70461673</v>
      </c>
      <c r="S41" s="646"/>
      <c r="T41" s="646"/>
      <c r="U41" s="646"/>
      <c r="V41" s="646"/>
      <c r="W41" s="646"/>
      <c r="X41" s="646"/>
      <c r="Y41" s="649"/>
      <c r="Z41" s="650">
        <v>100</v>
      </c>
      <c r="AA41" s="650"/>
      <c r="AB41" s="650"/>
      <c r="AC41" s="650"/>
      <c r="AD41" s="651">
        <v>33360759</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1789905</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240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234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3733815</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344</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8514393</v>
      </c>
      <c r="CS42" s="634"/>
      <c r="CT42" s="634"/>
      <c r="CU42" s="634"/>
      <c r="CV42" s="634"/>
      <c r="CW42" s="634"/>
      <c r="CX42" s="634"/>
      <c r="CY42" s="635"/>
      <c r="CZ42" s="624">
        <v>12.6</v>
      </c>
      <c r="DA42" s="636"/>
      <c r="DB42" s="636"/>
      <c r="DC42" s="637"/>
      <c r="DD42" s="627">
        <v>2651305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137930</v>
      </c>
      <c r="CS43" s="634"/>
      <c r="CT43" s="634"/>
      <c r="CU43" s="634"/>
      <c r="CV43" s="634"/>
      <c r="CW43" s="634"/>
      <c r="CX43" s="634"/>
      <c r="CY43" s="635"/>
      <c r="CZ43" s="624">
        <v>0.2</v>
      </c>
      <c r="DA43" s="636"/>
      <c r="DB43" s="636"/>
      <c r="DC43" s="637"/>
      <c r="DD43" s="627">
        <v>137930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8514393</v>
      </c>
      <c r="CS44" s="622"/>
      <c r="CT44" s="622"/>
      <c r="CU44" s="622"/>
      <c r="CV44" s="622"/>
      <c r="CW44" s="622"/>
      <c r="CX44" s="622"/>
      <c r="CY44" s="623"/>
      <c r="CZ44" s="624">
        <v>12.6</v>
      </c>
      <c r="DA44" s="625"/>
      <c r="DB44" s="625"/>
      <c r="DC44" s="626"/>
      <c r="DD44" s="627">
        <v>2651305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1279010</v>
      </c>
      <c r="CS45" s="634"/>
      <c r="CT45" s="634"/>
      <c r="CU45" s="634"/>
      <c r="CV45" s="634"/>
      <c r="CW45" s="634"/>
      <c r="CX45" s="634"/>
      <c r="CY45" s="635"/>
      <c r="CZ45" s="624">
        <v>1.9</v>
      </c>
      <c r="DA45" s="636"/>
      <c r="DB45" s="636"/>
      <c r="DC45" s="637"/>
      <c r="DD45" s="627">
        <v>248271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7221548</v>
      </c>
      <c r="CS46" s="622"/>
      <c r="CT46" s="622"/>
      <c r="CU46" s="622"/>
      <c r="CV46" s="622"/>
      <c r="CW46" s="622"/>
      <c r="CX46" s="622"/>
      <c r="CY46" s="623"/>
      <c r="CZ46" s="624">
        <v>10.6</v>
      </c>
      <c r="DA46" s="625"/>
      <c r="DB46" s="625"/>
      <c r="DC46" s="626"/>
      <c r="DD46" s="627">
        <v>2389199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234</v>
      </c>
      <c r="CS47" s="634"/>
      <c r="CT47" s="634"/>
      <c r="CU47" s="634"/>
      <c r="CV47" s="634"/>
      <c r="CW47" s="634"/>
      <c r="CX47" s="634"/>
      <c r="CY47" s="635"/>
      <c r="CZ47" s="624" t="s">
        <v>234</v>
      </c>
      <c r="DA47" s="636"/>
      <c r="DB47" s="636"/>
      <c r="DC47" s="637"/>
      <c r="DD47" s="627" t="s">
        <v>240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240</v>
      </c>
      <c r="CS48" s="622"/>
      <c r="CT48" s="622"/>
      <c r="CU48" s="622"/>
      <c r="CV48" s="622"/>
      <c r="CW48" s="622"/>
      <c r="CX48" s="622"/>
      <c r="CY48" s="623"/>
      <c r="CZ48" s="624" t="s">
        <v>234</v>
      </c>
      <c r="DA48" s="625"/>
      <c r="DB48" s="625"/>
      <c r="DC48" s="626"/>
      <c r="DD48" s="627" t="s">
        <v>234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67825905</v>
      </c>
      <c r="CS49" s="606"/>
      <c r="CT49" s="606"/>
      <c r="CU49" s="606"/>
      <c r="CV49" s="606"/>
      <c r="CW49" s="606"/>
      <c r="CX49" s="606"/>
      <c r="CY49" s="607"/>
      <c r="CZ49" s="608">
        <v>100</v>
      </c>
      <c r="DA49" s="609"/>
      <c r="DB49" s="609"/>
      <c r="DC49" s="610"/>
      <c r="DD49" s="611">
        <v>39177477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lsuaBxwpxdulDS6OYAOVaVYMuE5ioQ9JZqkk+yWsEwkyZpXtPVVcqHGHwUZju/Nfv9tIrARwwLmaicUPwLVRA==" saltValue="VcnuQYee4t1XrGtRHaqMO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9" t="s">
        <v>366</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367</v>
      </c>
      <c r="DK2" s="1091"/>
      <c r="DL2" s="1091"/>
      <c r="DM2" s="1091"/>
      <c r="DN2" s="1091"/>
      <c r="DO2" s="1092"/>
      <c r="DP2" s="228"/>
      <c r="DQ2" s="1090" t="s">
        <v>368</v>
      </c>
      <c r="DR2" s="1091"/>
      <c r="DS2" s="1091"/>
      <c r="DT2" s="1091"/>
      <c r="DU2" s="1091"/>
      <c r="DV2" s="1091"/>
      <c r="DW2" s="1091"/>
      <c r="DX2" s="1091"/>
      <c r="DY2" s="1091"/>
      <c r="DZ2" s="1092"/>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3"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3" t="s">
        <v>385</v>
      </c>
      <c r="DH5" s="1084"/>
      <c r="DI5" s="1084"/>
      <c r="DJ5" s="1084"/>
      <c r="DK5" s="1085"/>
      <c r="DL5" s="1083" t="s">
        <v>386</v>
      </c>
      <c r="DM5" s="1084"/>
      <c r="DN5" s="1084"/>
      <c r="DO5" s="1084"/>
      <c r="DP5" s="1085"/>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1">
        <v>70462</v>
      </c>
      <c r="R7" s="1102"/>
      <c r="S7" s="1102"/>
      <c r="T7" s="1102"/>
      <c r="U7" s="1102"/>
      <c r="V7" s="1102">
        <v>67826</v>
      </c>
      <c r="W7" s="1102"/>
      <c r="X7" s="1102"/>
      <c r="Y7" s="1102"/>
      <c r="Z7" s="1102"/>
      <c r="AA7" s="1102">
        <v>2636</v>
      </c>
      <c r="AB7" s="1102"/>
      <c r="AC7" s="1102"/>
      <c r="AD7" s="1102"/>
      <c r="AE7" s="1103"/>
      <c r="AF7" s="1104">
        <v>2485</v>
      </c>
      <c r="AG7" s="1105"/>
      <c r="AH7" s="1105"/>
      <c r="AI7" s="1105"/>
      <c r="AJ7" s="1106"/>
      <c r="AK7" s="1107">
        <v>3143</v>
      </c>
      <c r="AL7" s="1108"/>
      <c r="AM7" s="1108"/>
      <c r="AN7" s="1108"/>
      <c r="AO7" s="1108"/>
      <c r="AP7" s="1108">
        <v>16038</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t="s">
        <v>595</v>
      </c>
      <c r="BS7" s="1098" t="s">
        <v>596</v>
      </c>
      <c r="BT7" s="1099"/>
      <c r="BU7" s="1099"/>
      <c r="BV7" s="1099"/>
      <c r="BW7" s="1099"/>
      <c r="BX7" s="1099"/>
      <c r="BY7" s="1099"/>
      <c r="BZ7" s="1099"/>
      <c r="CA7" s="1099"/>
      <c r="CB7" s="1099"/>
      <c r="CC7" s="1099"/>
      <c r="CD7" s="1099"/>
      <c r="CE7" s="1099"/>
      <c r="CF7" s="1099"/>
      <c r="CG7" s="1111"/>
      <c r="CH7" s="1095" t="s">
        <v>594</v>
      </c>
      <c r="CI7" s="1096"/>
      <c r="CJ7" s="1096"/>
      <c r="CK7" s="1096"/>
      <c r="CL7" s="1097"/>
      <c r="CM7" s="1095">
        <v>155</v>
      </c>
      <c r="CN7" s="1096"/>
      <c r="CO7" s="1096"/>
      <c r="CP7" s="1096"/>
      <c r="CQ7" s="1097"/>
      <c r="CR7" s="1095">
        <v>5</v>
      </c>
      <c r="CS7" s="1096"/>
      <c r="CT7" s="1096"/>
      <c r="CU7" s="1096"/>
      <c r="CV7" s="1097"/>
      <c r="CW7" s="1095" t="s">
        <v>594</v>
      </c>
      <c r="CX7" s="1096"/>
      <c r="CY7" s="1096"/>
      <c r="CZ7" s="1096"/>
      <c r="DA7" s="1097"/>
      <c r="DB7" s="1095" t="s">
        <v>594</v>
      </c>
      <c r="DC7" s="1096"/>
      <c r="DD7" s="1096"/>
      <c r="DE7" s="1096"/>
      <c r="DF7" s="1097"/>
      <c r="DG7" s="1095" t="s">
        <v>594</v>
      </c>
      <c r="DH7" s="1096"/>
      <c r="DI7" s="1096"/>
      <c r="DJ7" s="1096"/>
      <c r="DK7" s="1097"/>
      <c r="DL7" s="1095" t="s">
        <v>594</v>
      </c>
      <c r="DM7" s="1096"/>
      <c r="DN7" s="1096"/>
      <c r="DO7" s="1096"/>
      <c r="DP7" s="1097"/>
      <c r="DQ7" s="1095" t="s">
        <v>594</v>
      </c>
      <c r="DR7" s="1096"/>
      <c r="DS7" s="1096"/>
      <c r="DT7" s="1096"/>
      <c r="DU7" s="1097"/>
      <c r="DV7" s="1098"/>
      <c r="DW7" s="1099"/>
      <c r="DX7" s="1099"/>
      <c r="DY7" s="1099"/>
      <c r="DZ7" s="1100"/>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2" t="s">
        <v>598</v>
      </c>
      <c r="BT8" s="993"/>
      <c r="BU8" s="993"/>
      <c r="BV8" s="993"/>
      <c r="BW8" s="993"/>
      <c r="BX8" s="993"/>
      <c r="BY8" s="993"/>
      <c r="BZ8" s="993"/>
      <c r="CA8" s="993"/>
      <c r="CB8" s="993"/>
      <c r="CC8" s="993"/>
      <c r="CD8" s="993"/>
      <c r="CE8" s="993"/>
      <c r="CF8" s="993"/>
      <c r="CG8" s="1014"/>
      <c r="CH8" s="989">
        <v>-42</v>
      </c>
      <c r="CI8" s="990"/>
      <c r="CJ8" s="990"/>
      <c r="CK8" s="990"/>
      <c r="CL8" s="991"/>
      <c r="CM8" s="989">
        <v>370</v>
      </c>
      <c r="CN8" s="990"/>
      <c r="CO8" s="990"/>
      <c r="CP8" s="990"/>
      <c r="CQ8" s="991"/>
      <c r="CR8" s="989">
        <v>130</v>
      </c>
      <c r="CS8" s="990"/>
      <c r="CT8" s="990"/>
      <c r="CU8" s="990"/>
      <c r="CV8" s="991"/>
      <c r="CW8" s="989" t="s">
        <v>594</v>
      </c>
      <c r="CX8" s="990"/>
      <c r="CY8" s="990"/>
      <c r="CZ8" s="990"/>
      <c r="DA8" s="991"/>
      <c r="DB8" s="989" t="s">
        <v>594</v>
      </c>
      <c r="DC8" s="990"/>
      <c r="DD8" s="990"/>
      <c r="DE8" s="990"/>
      <c r="DF8" s="991"/>
      <c r="DG8" s="989" t="s">
        <v>593</v>
      </c>
      <c r="DH8" s="990"/>
      <c r="DI8" s="990"/>
      <c r="DJ8" s="990"/>
      <c r="DK8" s="991"/>
      <c r="DL8" s="989" t="s">
        <v>594</v>
      </c>
      <c r="DM8" s="990"/>
      <c r="DN8" s="990"/>
      <c r="DO8" s="990"/>
      <c r="DP8" s="991"/>
      <c r="DQ8" s="989" t="s">
        <v>593</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t="s">
        <v>597</v>
      </c>
      <c r="BT9" s="993"/>
      <c r="BU9" s="993"/>
      <c r="BV9" s="993"/>
      <c r="BW9" s="993"/>
      <c r="BX9" s="993"/>
      <c r="BY9" s="993"/>
      <c r="BZ9" s="993"/>
      <c r="CA9" s="993"/>
      <c r="CB9" s="993"/>
      <c r="CC9" s="993"/>
      <c r="CD9" s="993"/>
      <c r="CE9" s="993"/>
      <c r="CF9" s="993"/>
      <c r="CG9" s="1014"/>
      <c r="CH9" s="989">
        <v>1507</v>
      </c>
      <c r="CI9" s="990"/>
      <c r="CJ9" s="990"/>
      <c r="CK9" s="990"/>
      <c r="CL9" s="991"/>
      <c r="CM9" s="989">
        <v>34180</v>
      </c>
      <c r="CN9" s="990"/>
      <c r="CO9" s="990"/>
      <c r="CP9" s="990"/>
      <c r="CQ9" s="991"/>
      <c r="CR9" s="989">
        <v>331</v>
      </c>
      <c r="CS9" s="990"/>
      <c r="CT9" s="990"/>
      <c r="CU9" s="990"/>
      <c r="CV9" s="991"/>
      <c r="CW9" s="989" t="s">
        <v>594</v>
      </c>
      <c r="CX9" s="990"/>
      <c r="CY9" s="990"/>
      <c r="CZ9" s="990"/>
      <c r="DA9" s="991"/>
      <c r="DB9" s="989">
        <v>1400</v>
      </c>
      <c r="DC9" s="990"/>
      <c r="DD9" s="990"/>
      <c r="DE9" s="990"/>
      <c r="DF9" s="991"/>
      <c r="DG9" s="989" t="s">
        <v>594</v>
      </c>
      <c r="DH9" s="990"/>
      <c r="DI9" s="990"/>
      <c r="DJ9" s="990"/>
      <c r="DK9" s="991"/>
      <c r="DL9" s="989" t="s">
        <v>594</v>
      </c>
      <c r="DM9" s="990"/>
      <c r="DN9" s="990"/>
      <c r="DO9" s="990"/>
      <c r="DP9" s="991"/>
      <c r="DQ9" s="989" t="s">
        <v>594</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f>SUM(Q7:U22)</f>
        <v>70462</v>
      </c>
      <c r="R23" s="1061"/>
      <c r="S23" s="1061"/>
      <c r="T23" s="1061"/>
      <c r="U23" s="1061"/>
      <c r="V23" s="1068">
        <f>SUM(V7:Z22)</f>
        <v>67826</v>
      </c>
      <c r="W23" s="1065"/>
      <c r="X23" s="1065"/>
      <c r="Y23" s="1065"/>
      <c r="Z23" s="1069"/>
      <c r="AA23" s="1068">
        <f>SUM(AA7:AE22)</f>
        <v>2636</v>
      </c>
      <c r="AB23" s="1065"/>
      <c r="AC23" s="1065"/>
      <c r="AD23" s="1065"/>
      <c r="AE23" s="1066"/>
      <c r="AF23" s="1064">
        <v>2485</v>
      </c>
      <c r="AG23" s="1065"/>
      <c r="AH23" s="1065"/>
      <c r="AI23" s="1065"/>
      <c r="AJ23" s="1066"/>
      <c r="AK23" s="1070"/>
      <c r="AL23" s="1071"/>
      <c r="AM23" s="1071"/>
      <c r="AN23" s="1071"/>
      <c r="AO23" s="1071"/>
      <c r="AP23" s="1061">
        <f>SUM(AP7:AT22)</f>
        <v>16038</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16277</v>
      </c>
      <c r="R28" s="1051"/>
      <c r="S28" s="1051"/>
      <c r="T28" s="1051"/>
      <c r="U28" s="1051"/>
      <c r="V28" s="1051">
        <v>15509</v>
      </c>
      <c r="W28" s="1051"/>
      <c r="X28" s="1051"/>
      <c r="Y28" s="1051"/>
      <c r="Z28" s="1051"/>
      <c r="AA28" s="1051">
        <v>768</v>
      </c>
      <c r="AB28" s="1051"/>
      <c r="AC28" s="1051"/>
      <c r="AD28" s="1051"/>
      <c r="AE28" s="1052"/>
      <c r="AF28" s="1053">
        <v>768</v>
      </c>
      <c r="AG28" s="1051"/>
      <c r="AH28" s="1051"/>
      <c r="AI28" s="1051"/>
      <c r="AJ28" s="1054"/>
      <c r="AK28" s="1042">
        <v>1828</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12438</v>
      </c>
      <c r="R29" s="1039"/>
      <c r="S29" s="1039"/>
      <c r="T29" s="1039"/>
      <c r="U29" s="1039"/>
      <c r="V29" s="1039">
        <v>11612</v>
      </c>
      <c r="W29" s="1039"/>
      <c r="X29" s="1039"/>
      <c r="Y29" s="1039"/>
      <c r="Z29" s="1039"/>
      <c r="AA29" s="1039">
        <v>826</v>
      </c>
      <c r="AB29" s="1039"/>
      <c r="AC29" s="1039"/>
      <c r="AD29" s="1039"/>
      <c r="AE29" s="1040"/>
      <c r="AF29" s="1035">
        <v>826</v>
      </c>
      <c r="AG29" s="1036"/>
      <c r="AH29" s="1036"/>
      <c r="AI29" s="1036"/>
      <c r="AJ29" s="1037"/>
      <c r="AK29" s="980">
        <v>2296</v>
      </c>
      <c r="AL29" s="971"/>
      <c r="AM29" s="971"/>
      <c r="AN29" s="971"/>
      <c r="AO29" s="971"/>
      <c r="AP29" s="971" t="s">
        <v>593</v>
      </c>
      <c r="AQ29" s="971"/>
      <c r="AR29" s="971"/>
      <c r="AS29" s="971"/>
      <c r="AT29" s="971"/>
      <c r="AU29" s="971" t="s">
        <v>593</v>
      </c>
      <c r="AV29" s="971"/>
      <c r="AW29" s="971"/>
      <c r="AX29" s="971"/>
      <c r="AY29" s="971"/>
      <c r="AZ29" s="1041" t="s">
        <v>593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4461</v>
      </c>
      <c r="R30" s="1039"/>
      <c r="S30" s="1039"/>
      <c r="T30" s="1039"/>
      <c r="U30" s="1039"/>
      <c r="V30" s="1039">
        <v>4404</v>
      </c>
      <c r="W30" s="1039"/>
      <c r="X30" s="1039"/>
      <c r="Y30" s="1039"/>
      <c r="Z30" s="1039"/>
      <c r="AA30" s="1039">
        <v>57</v>
      </c>
      <c r="AB30" s="1039"/>
      <c r="AC30" s="1039"/>
      <c r="AD30" s="1039"/>
      <c r="AE30" s="1040"/>
      <c r="AF30" s="1035">
        <v>57</v>
      </c>
      <c r="AG30" s="1036"/>
      <c r="AH30" s="1036"/>
      <c r="AI30" s="1036"/>
      <c r="AJ30" s="1037"/>
      <c r="AK30" s="980">
        <v>458</v>
      </c>
      <c r="AL30" s="971"/>
      <c r="AM30" s="971"/>
      <c r="AN30" s="971"/>
      <c r="AO30" s="971"/>
      <c r="AP30" s="971" t="s">
        <v>593</v>
      </c>
      <c r="AQ30" s="971"/>
      <c r="AR30" s="971"/>
      <c r="AS30" s="971"/>
      <c r="AT30" s="971"/>
      <c r="AU30" s="971" t="s">
        <v>593</v>
      </c>
      <c r="AV30" s="971"/>
      <c r="AW30" s="971"/>
      <c r="AX30" s="971"/>
      <c r="AY30" s="971"/>
      <c r="AZ30" s="1041" t="s">
        <v>593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3163</v>
      </c>
      <c r="R31" s="1039"/>
      <c r="S31" s="1039"/>
      <c r="T31" s="1039"/>
      <c r="U31" s="1039"/>
      <c r="V31" s="1039">
        <v>2610</v>
      </c>
      <c r="W31" s="1039"/>
      <c r="X31" s="1039"/>
      <c r="Y31" s="1039"/>
      <c r="Z31" s="1039"/>
      <c r="AA31" s="1039">
        <v>553</v>
      </c>
      <c r="AB31" s="1039"/>
      <c r="AC31" s="1039"/>
      <c r="AD31" s="1039"/>
      <c r="AE31" s="1040"/>
      <c r="AF31" s="1035">
        <v>11100</v>
      </c>
      <c r="AG31" s="1036"/>
      <c r="AH31" s="1036"/>
      <c r="AI31" s="1036"/>
      <c r="AJ31" s="1037"/>
      <c r="AK31" s="980">
        <v>304</v>
      </c>
      <c r="AL31" s="971"/>
      <c r="AM31" s="971"/>
      <c r="AN31" s="971"/>
      <c r="AO31" s="971"/>
      <c r="AP31" s="971">
        <v>327</v>
      </c>
      <c r="AQ31" s="971"/>
      <c r="AR31" s="971"/>
      <c r="AS31" s="971"/>
      <c r="AT31" s="971"/>
      <c r="AU31" s="971">
        <v>123</v>
      </c>
      <c r="AV31" s="971"/>
      <c r="AW31" s="971"/>
      <c r="AX31" s="971"/>
      <c r="AY31" s="971"/>
      <c r="AZ31" s="1041" t="s">
        <v>593</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12752</v>
      </c>
      <c r="AG63" s="959"/>
      <c r="AH63" s="959"/>
      <c r="AI63" s="959"/>
      <c r="AJ63" s="1022"/>
      <c r="AK63" s="1023"/>
      <c r="AL63" s="963"/>
      <c r="AM63" s="963"/>
      <c r="AN63" s="963"/>
      <c r="AO63" s="963"/>
      <c r="AP63" s="959">
        <f>SUM(AP28:AT62)</f>
        <v>327</v>
      </c>
      <c r="AQ63" s="959"/>
      <c r="AR63" s="959"/>
      <c r="AS63" s="959"/>
      <c r="AT63" s="959"/>
      <c r="AU63" s="959">
        <f>SUM(AU28:AY62)</f>
        <v>123</v>
      </c>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v>7352</v>
      </c>
      <c r="R68" s="982"/>
      <c r="S68" s="982"/>
      <c r="T68" s="982"/>
      <c r="U68" s="982"/>
      <c r="V68" s="982">
        <v>7276</v>
      </c>
      <c r="W68" s="982"/>
      <c r="X68" s="982"/>
      <c r="Y68" s="982"/>
      <c r="Z68" s="982"/>
      <c r="AA68" s="982">
        <v>76</v>
      </c>
      <c r="AB68" s="982"/>
      <c r="AC68" s="982"/>
      <c r="AD68" s="982"/>
      <c r="AE68" s="982"/>
      <c r="AF68" s="982">
        <v>76</v>
      </c>
      <c r="AG68" s="982"/>
      <c r="AH68" s="982"/>
      <c r="AI68" s="982"/>
      <c r="AJ68" s="982"/>
      <c r="AK68" s="982">
        <v>3086</v>
      </c>
      <c r="AL68" s="982"/>
      <c r="AM68" s="982"/>
      <c r="AN68" s="982"/>
      <c r="AO68" s="982"/>
      <c r="AP68" s="982" t="s">
        <v>526</v>
      </c>
      <c r="AQ68" s="982"/>
      <c r="AR68" s="982"/>
      <c r="AS68" s="982"/>
      <c r="AT68" s="982"/>
      <c r="AU68" s="982" t="s">
        <v>526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1524702</v>
      </c>
      <c r="R69" s="971"/>
      <c r="S69" s="971"/>
      <c r="T69" s="971"/>
      <c r="U69" s="971"/>
      <c r="V69" s="971">
        <v>1496148</v>
      </c>
      <c r="W69" s="971"/>
      <c r="X69" s="971"/>
      <c r="Y69" s="971"/>
      <c r="Z69" s="971"/>
      <c r="AA69" s="971">
        <v>28554</v>
      </c>
      <c r="AB69" s="971"/>
      <c r="AC69" s="971"/>
      <c r="AD69" s="971"/>
      <c r="AE69" s="971"/>
      <c r="AF69" s="971">
        <v>28554</v>
      </c>
      <c r="AG69" s="971"/>
      <c r="AH69" s="971"/>
      <c r="AI69" s="971"/>
      <c r="AJ69" s="971"/>
      <c r="AK69" s="971">
        <v>15234</v>
      </c>
      <c r="AL69" s="971"/>
      <c r="AM69" s="971"/>
      <c r="AN69" s="971"/>
      <c r="AO69" s="971"/>
      <c r="AP69" s="971" t="s">
        <v>526</v>
      </c>
      <c r="AQ69" s="971"/>
      <c r="AR69" s="971"/>
      <c r="AS69" s="971"/>
      <c r="AT69" s="971"/>
      <c r="AU69" s="971" t="s">
        <v>526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4818</v>
      </c>
      <c r="R70" s="971"/>
      <c r="S70" s="971"/>
      <c r="T70" s="971"/>
      <c r="U70" s="971"/>
      <c r="V70" s="971">
        <v>4560</v>
      </c>
      <c r="W70" s="971"/>
      <c r="X70" s="971"/>
      <c r="Y70" s="971"/>
      <c r="Z70" s="971"/>
      <c r="AA70" s="971">
        <v>258</v>
      </c>
      <c r="AB70" s="971"/>
      <c r="AC70" s="971"/>
      <c r="AD70" s="971"/>
      <c r="AE70" s="971"/>
      <c r="AF70" s="971">
        <v>258</v>
      </c>
      <c r="AG70" s="971"/>
      <c r="AH70" s="971"/>
      <c r="AI70" s="971"/>
      <c r="AJ70" s="971"/>
      <c r="AK70" s="971">
        <v>179</v>
      </c>
      <c r="AL70" s="971"/>
      <c r="AM70" s="971"/>
      <c r="AN70" s="971"/>
      <c r="AO70" s="971"/>
      <c r="AP70" s="971" t="s">
        <v>526</v>
      </c>
      <c r="AQ70" s="971"/>
      <c r="AR70" s="971"/>
      <c r="AS70" s="971"/>
      <c r="AT70" s="971"/>
      <c r="AU70" s="971" t="s">
        <v>526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4</v>
      </c>
      <c r="R71" s="971"/>
      <c r="S71" s="971"/>
      <c r="T71" s="971"/>
      <c r="U71" s="971"/>
      <c r="V71" s="971">
        <v>3</v>
      </c>
      <c r="W71" s="971"/>
      <c r="X71" s="971"/>
      <c r="Y71" s="971"/>
      <c r="Z71" s="971"/>
      <c r="AA71" s="971">
        <v>1</v>
      </c>
      <c r="AB71" s="971"/>
      <c r="AC71" s="971"/>
      <c r="AD71" s="971"/>
      <c r="AE71" s="971"/>
      <c r="AF71" s="971">
        <v>1</v>
      </c>
      <c r="AG71" s="971"/>
      <c r="AH71" s="971"/>
      <c r="AI71" s="971"/>
      <c r="AJ71" s="971"/>
      <c r="AK71" s="971" t="s">
        <v>526</v>
      </c>
      <c r="AL71" s="971"/>
      <c r="AM71" s="971"/>
      <c r="AN71" s="971"/>
      <c r="AO71" s="971"/>
      <c r="AP71" s="971" t="s">
        <v>526</v>
      </c>
      <c r="AQ71" s="971"/>
      <c r="AR71" s="971"/>
      <c r="AS71" s="971"/>
      <c r="AT71" s="971"/>
      <c r="AU71" s="971" t="s">
        <v>526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603</v>
      </c>
      <c r="C72" s="975"/>
      <c r="D72" s="975"/>
      <c r="E72" s="975"/>
      <c r="F72" s="975"/>
      <c r="G72" s="975"/>
      <c r="H72" s="975"/>
      <c r="I72" s="975"/>
      <c r="J72" s="975"/>
      <c r="K72" s="975"/>
      <c r="L72" s="975"/>
      <c r="M72" s="975"/>
      <c r="N72" s="975"/>
      <c r="O72" s="975"/>
      <c r="P72" s="976"/>
      <c r="Q72" s="977">
        <v>324</v>
      </c>
      <c r="R72" s="971"/>
      <c r="S72" s="971"/>
      <c r="T72" s="971"/>
      <c r="U72" s="971"/>
      <c r="V72" s="971">
        <v>300</v>
      </c>
      <c r="W72" s="971"/>
      <c r="X72" s="971"/>
      <c r="Y72" s="971"/>
      <c r="Z72" s="971"/>
      <c r="AA72" s="971">
        <v>23</v>
      </c>
      <c r="AB72" s="971"/>
      <c r="AC72" s="971"/>
      <c r="AD72" s="971"/>
      <c r="AE72" s="971"/>
      <c r="AF72" s="971">
        <v>23</v>
      </c>
      <c r="AG72" s="971"/>
      <c r="AH72" s="971"/>
      <c r="AI72" s="971"/>
      <c r="AJ72" s="971"/>
      <c r="AK72" s="971" t="s">
        <v>526</v>
      </c>
      <c r="AL72" s="971"/>
      <c r="AM72" s="971"/>
      <c r="AN72" s="971"/>
      <c r="AO72" s="971"/>
      <c r="AP72" s="971" t="s">
        <v>526</v>
      </c>
      <c r="AQ72" s="971"/>
      <c r="AR72" s="971"/>
      <c r="AS72" s="971"/>
      <c r="AT72" s="971"/>
      <c r="AU72" s="971" t="s">
        <v>526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608</v>
      </c>
      <c r="C73" s="975"/>
      <c r="D73" s="975"/>
      <c r="E73" s="975"/>
      <c r="F73" s="975"/>
      <c r="G73" s="975"/>
      <c r="H73" s="975"/>
      <c r="I73" s="975"/>
      <c r="J73" s="975"/>
      <c r="K73" s="975"/>
      <c r="L73" s="975"/>
      <c r="M73" s="975"/>
      <c r="N73" s="975"/>
      <c r="O73" s="975"/>
      <c r="P73" s="976"/>
      <c r="Q73" s="977">
        <v>9647</v>
      </c>
      <c r="R73" s="971"/>
      <c r="S73" s="971"/>
      <c r="T73" s="971"/>
      <c r="U73" s="971"/>
      <c r="V73" s="971">
        <v>9534</v>
      </c>
      <c r="W73" s="971"/>
      <c r="X73" s="971"/>
      <c r="Y73" s="971"/>
      <c r="Z73" s="971"/>
      <c r="AA73" s="971">
        <v>113</v>
      </c>
      <c r="AB73" s="971"/>
      <c r="AC73" s="971"/>
      <c r="AD73" s="971"/>
      <c r="AE73" s="971"/>
      <c r="AF73" s="971">
        <v>113</v>
      </c>
      <c r="AG73" s="971"/>
      <c r="AH73" s="971"/>
      <c r="AI73" s="971"/>
      <c r="AJ73" s="971"/>
      <c r="AK73" s="971">
        <v>100</v>
      </c>
      <c r="AL73" s="971"/>
      <c r="AM73" s="971"/>
      <c r="AN73" s="971"/>
      <c r="AO73" s="971"/>
      <c r="AP73" s="971">
        <v>190</v>
      </c>
      <c r="AQ73" s="971"/>
      <c r="AR73" s="971"/>
      <c r="AS73" s="971"/>
      <c r="AT73" s="971"/>
      <c r="AU73" s="971">
        <v>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604</v>
      </c>
      <c r="C74" s="975"/>
      <c r="D74" s="975"/>
      <c r="E74" s="975"/>
      <c r="F74" s="975"/>
      <c r="G74" s="975"/>
      <c r="H74" s="975"/>
      <c r="I74" s="975"/>
      <c r="J74" s="975"/>
      <c r="K74" s="975"/>
      <c r="L74" s="975"/>
      <c r="M74" s="975"/>
      <c r="N74" s="975"/>
      <c r="O74" s="975"/>
      <c r="P74" s="976"/>
      <c r="Q74" s="977">
        <v>925</v>
      </c>
      <c r="R74" s="971"/>
      <c r="S74" s="971"/>
      <c r="T74" s="971"/>
      <c r="U74" s="971"/>
      <c r="V74" s="971">
        <v>905</v>
      </c>
      <c r="W74" s="971"/>
      <c r="X74" s="971"/>
      <c r="Y74" s="971"/>
      <c r="Z74" s="971"/>
      <c r="AA74" s="971">
        <v>20</v>
      </c>
      <c r="AB74" s="971"/>
      <c r="AC74" s="971"/>
      <c r="AD74" s="971"/>
      <c r="AE74" s="971"/>
      <c r="AF74" s="971">
        <v>20</v>
      </c>
      <c r="AG74" s="971"/>
      <c r="AH74" s="971"/>
      <c r="AI74" s="971"/>
      <c r="AJ74" s="971"/>
      <c r="AK74" s="971">
        <v>45</v>
      </c>
      <c r="AL74" s="971"/>
      <c r="AM74" s="971"/>
      <c r="AN74" s="971"/>
      <c r="AO74" s="971"/>
      <c r="AP74" s="971" t="s">
        <v>526</v>
      </c>
      <c r="AQ74" s="971"/>
      <c r="AR74" s="971"/>
      <c r="AS74" s="971"/>
      <c r="AT74" s="971"/>
      <c r="AU74" s="971" t="s">
        <v>526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607</v>
      </c>
      <c r="C75" s="975"/>
      <c r="D75" s="975"/>
      <c r="E75" s="975"/>
      <c r="F75" s="975"/>
      <c r="G75" s="975"/>
      <c r="H75" s="975"/>
      <c r="I75" s="975"/>
      <c r="J75" s="975"/>
      <c r="K75" s="975"/>
      <c r="L75" s="975"/>
      <c r="M75" s="975"/>
      <c r="N75" s="975"/>
      <c r="O75" s="975"/>
      <c r="P75" s="976"/>
      <c r="Q75" s="978">
        <v>267</v>
      </c>
      <c r="R75" s="979"/>
      <c r="S75" s="979"/>
      <c r="T75" s="979"/>
      <c r="U75" s="980"/>
      <c r="V75" s="981">
        <v>178</v>
      </c>
      <c r="W75" s="979"/>
      <c r="X75" s="979"/>
      <c r="Y75" s="979"/>
      <c r="Z75" s="980"/>
      <c r="AA75" s="981">
        <v>89</v>
      </c>
      <c r="AB75" s="979"/>
      <c r="AC75" s="979"/>
      <c r="AD75" s="979"/>
      <c r="AE75" s="980"/>
      <c r="AF75" s="981">
        <v>89</v>
      </c>
      <c r="AG75" s="979"/>
      <c r="AH75" s="979"/>
      <c r="AI75" s="979"/>
      <c r="AJ75" s="980"/>
      <c r="AK75" s="981">
        <v>13</v>
      </c>
      <c r="AL75" s="979"/>
      <c r="AM75" s="979"/>
      <c r="AN75" s="979"/>
      <c r="AO75" s="980"/>
      <c r="AP75" s="971" t="s">
        <v>526</v>
      </c>
      <c r="AQ75" s="971"/>
      <c r="AR75" s="971"/>
      <c r="AS75" s="971"/>
      <c r="AT75" s="971"/>
      <c r="AU75" s="971" t="s">
        <v>526</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605</v>
      </c>
      <c r="C76" s="975"/>
      <c r="D76" s="975"/>
      <c r="E76" s="975"/>
      <c r="F76" s="975"/>
      <c r="G76" s="975"/>
      <c r="H76" s="975"/>
      <c r="I76" s="975"/>
      <c r="J76" s="975"/>
      <c r="K76" s="975"/>
      <c r="L76" s="975"/>
      <c r="M76" s="975"/>
      <c r="N76" s="975"/>
      <c r="O76" s="975"/>
      <c r="P76" s="976"/>
      <c r="Q76" s="978">
        <v>1637</v>
      </c>
      <c r="R76" s="979"/>
      <c r="S76" s="979"/>
      <c r="T76" s="979"/>
      <c r="U76" s="980"/>
      <c r="V76" s="981">
        <v>1528</v>
      </c>
      <c r="W76" s="979"/>
      <c r="X76" s="979"/>
      <c r="Y76" s="979"/>
      <c r="Z76" s="980"/>
      <c r="AA76" s="981">
        <v>109</v>
      </c>
      <c r="AB76" s="979"/>
      <c r="AC76" s="979"/>
      <c r="AD76" s="979"/>
      <c r="AE76" s="980"/>
      <c r="AF76" s="981">
        <v>109</v>
      </c>
      <c r="AG76" s="979"/>
      <c r="AH76" s="979"/>
      <c r="AI76" s="979"/>
      <c r="AJ76" s="980"/>
      <c r="AK76" s="981">
        <v>175</v>
      </c>
      <c r="AL76" s="979"/>
      <c r="AM76" s="979"/>
      <c r="AN76" s="979"/>
      <c r="AO76" s="980"/>
      <c r="AP76" s="971" t="s">
        <v>526</v>
      </c>
      <c r="AQ76" s="971"/>
      <c r="AR76" s="971"/>
      <c r="AS76" s="971"/>
      <c r="AT76" s="971"/>
      <c r="AU76" s="971" t="s">
        <v>526</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606</v>
      </c>
      <c r="C77" s="975"/>
      <c r="D77" s="975"/>
      <c r="E77" s="975"/>
      <c r="F77" s="975"/>
      <c r="G77" s="975"/>
      <c r="H77" s="975"/>
      <c r="I77" s="975"/>
      <c r="J77" s="975"/>
      <c r="K77" s="975"/>
      <c r="L77" s="975"/>
      <c r="M77" s="975"/>
      <c r="N77" s="975"/>
      <c r="O77" s="975"/>
      <c r="P77" s="976"/>
      <c r="Q77" s="978">
        <v>21979</v>
      </c>
      <c r="R77" s="979"/>
      <c r="S77" s="979"/>
      <c r="T77" s="979"/>
      <c r="U77" s="980"/>
      <c r="V77" s="981">
        <v>21477</v>
      </c>
      <c r="W77" s="979"/>
      <c r="X77" s="979"/>
      <c r="Y77" s="979"/>
      <c r="Z77" s="980"/>
      <c r="AA77" s="981">
        <v>502</v>
      </c>
      <c r="AB77" s="979"/>
      <c r="AC77" s="979"/>
      <c r="AD77" s="979"/>
      <c r="AE77" s="980"/>
      <c r="AF77" s="981">
        <v>189</v>
      </c>
      <c r="AG77" s="979"/>
      <c r="AH77" s="979"/>
      <c r="AI77" s="979"/>
      <c r="AJ77" s="980"/>
      <c r="AK77" s="981" t="s">
        <v>526</v>
      </c>
      <c r="AL77" s="979"/>
      <c r="AM77" s="979"/>
      <c r="AN77" s="979"/>
      <c r="AO77" s="980"/>
      <c r="AP77" s="981" t="s">
        <v>526</v>
      </c>
      <c r="AQ77" s="979"/>
      <c r="AR77" s="979"/>
      <c r="AS77" s="979"/>
      <c r="AT77" s="980"/>
      <c r="AU77" s="981" t="s">
        <v>526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29432</v>
      </c>
      <c r="AG88" s="959"/>
      <c r="AH88" s="959"/>
      <c r="AI88" s="959"/>
      <c r="AJ88" s="959"/>
      <c r="AK88" s="963"/>
      <c r="AL88" s="963"/>
      <c r="AM88" s="963"/>
      <c r="AN88" s="963"/>
      <c r="AO88" s="963"/>
      <c r="AP88" s="959">
        <f>SUM(AP68:AT87)</f>
        <v>190</v>
      </c>
      <c r="AQ88" s="959"/>
      <c r="AR88" s="959"/>
      <c r="AS88" s="959"/>
      <c r="AT88" s="959"/>
      <c r="AU88" s="959">
        <f>SUM(AU68:AY87)</f>
        <v>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SUM(CR7:CV88)</f>
        <v>466</v>
      </c>
      <c r="CS102" s="953"/>
      <c r="CT102" s="953"/>
      <c r="CU102" s="953"/>
      <c r="CV102" s="954"/>
      <c r="CW102" s="952" t="s">
        <v>609</v>
      </c>
      <c r="CX102" s="953"/>
      <c r="CY102" s="953"/>
      <c r="CZ102" s="953"/>
      <c r="DA102" s="954"/>
      <c r="DB102" s="952">
        <f t="shared" ref="DB102" si="0">SUM(DB7:DF88)</f>
        <v>1400</v>
      </c>
      <c r="DC102" s="953"/>
      <c r="DD102" s="953"/>
      <c r="DE102" s="953"/>
      <c r="DF102" s="954"/>
      <c r="DG102" s="952" t="s">
        <v>609</v>
      </c>
      <c r="DH102" s="953"/>
      <c r="DI102" s="953"/>
      <c r="DJ102" s="953"/>
      <c r="DK102" s="954"/>
      <c r="DL102" s="952" t="s">
        <v>610</v>
      </c>
      <c r="DM102" s="953"/>
      <c r="DN102" s="953"/>
      <c r="DO102" s="953"/>
      <c r="DP102" s="954"/>
      <c r="DQ102" s="952" t="s">
        <v>609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308</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308</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308</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1994771</v>
      </c>
      <c r="AB110" s="889"/>
      <c r="AC110" s="889"/>
      <c r="AD110" s="889"/>
      <c r="AE110" s="890"/>
      <c r="AF110" s="891">
        <v>1918926</v>
      </c>
      <c r="AG110" s="889"/>
      <c r="AH110" s="889"/>
      <c r="AI110" s="889"/>
      <c r="AJ110" s="890"/>
      <c r="AK110" s="891">
        <v>2192576</v>
      </c>
      <c r="AL110" s="889"/>
      <c r="AM110" s="889"/>
      <c r="AN110" s="889"/>
      <c r="AO110" s="890"/>
      <c r="AP110" s="892">
        <v>7.1</v>
      </c>
      <c r="AQ110" s="893"/>
      <c r="AR110" s="893"/>
      <c r="AS110" s="893"/>
      <c r="AT110" s="894"/>
      <c r="AU110" s="930" t="s">
        <v>74</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14042629</v>
      </c>
      <c r="BR110" s="842"/>
      <c r="BS110" s="842"/>
      <c r="BT110" s="842"/>
      <c r="BU110" s="842"/>
      <c r="BV110" s="842">
        <v>15561318</v>
      </c>
      <c r="BW110" s="842"/>
      <c r="BX110" s="842"/>
      <c r="BY110" s="842"/>
      <c r="BZ110" s="842"/>
      <c r="CA110" s="842">
        <v>16038098</v>
      </c>
      <c r="CB110" s="842"/>
      <c r="CC110" s="842"/>
      <c r="CD110" s="842"/>
      <c r="CE110" s="842"/>
      <c r="CF110" s="866">
        <v>52</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437</v>
      </c>
      <c r="DH110" s="842"/>
      <c r="DI110" s="842"/>
      <c r="DJ110" s="842"/>
      <c r="DK110" s="842"/>
      <c r="DL110" s="842" t="s">
        <v>410</v>
      </c>
      <c r="DM110" s="842"/>
      <c r="DN110" s="842"/>
      <c r="DO110" s="842"/>
      <c r="DP110" s="842"/>
      <c r="DQ110" s="842" t="s">
        <v>410</v>
      </c>
      <c r="DR110" s="842"/>
      <c r="DS110" s="842"/>
      <c r="DT110" s="842"/>
      <c r="DU110" s="842"/>
      <c r="DV110" s="843" t="s">
        <v>410</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410</v>
      </c>
      <c r="AB111" s="919"/>
      <c r="AC111" s="919"/>
      <c r="AD111" s="919"/>
      <c r="AE111" s="920"/>
      <c r="AF111" s="921" t="s">
        <v>437</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1342295</v>
      </c>
      <c r="BR111" s="817"/>
      <c r="BS111" s="817"/>
      <c r="BT111" s="817"/>
      <c r="BU111" s="817"/>
      <c r="BV111" s="817">
        <v>960044</v>
      </c>
      <c r="BW111" s="817"/>
      <c r="BX111" s="817"/>
      <c r="BY111" s="817"/>
      <c r="BZ111" s="817"/>
      <c r="CA111" s="817">
        <v>583080</v>
      </c>
      <c r="CB111" s="817"/>
      <c r="CC111" s="817"/>
      <c r="CD111" s="817"/>
      <c r="CE111" s="817"/>
      <c r="CF111" s="875">
        <v>1.9</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627466</v>
      </c>
      <c r="DH111" s="817"/>
      <c r="DI111" s="817"/>
      <c r="DJ111" s="817"/>
      <c r="DK111" s="817"/>
      <c r="DL111" s="817">
        <v>544439</v>
      </c>
      <c r="DM111" s="817"/>
      <c r="DN111" s="817"/>
      <c r="DO111" s="817"/>
      <c r="DP111" s="817"/>
      <c r="DQ111" s="817">
        <v>461410</v>
      </c>
      <c r="DR111" s="817"/>
      <c r="DS111" s="817"/>
      <c r="DT111" s="817"/>
      <c r="DU111" s="817"/>
      <c r="DV111" s="794">
        <v>1.5</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410</v>
      </c>
      <c r="AG112" s="780"/>
      <c r="AH112" s="780"/>
      <c r="AI112" s="780"/>
      <c r="AJ112" s="781"/>
      <c r="AK112" s="782" t="s">
        <v>444</v>
      </c>
      <c r="AL112" s="780"/>
      <c r="AM112" s="780"/>
      <c r="AN112" s="780"/>
      <c r="AO112" s="781"/>
      <c r="AP112" s="824" t="s">
        <v>444</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159234</v>
      </c>
      <c r="BR112" s="817"/>
      <c r="BS112" s="817"/>
      <c r="BT112" s="817"/>
      <c r="BU112" s="817"/>
      <c r="BV112" s="817">
        <v>144022</v>
      </c>
      <c r="BW112" s="817"/>
      <c r="BX112" s="817"/>
      <c r="BY112" s="817"/>
      <c r="BZ112" s="817"/>
      <c r="CA112" s="817">
        <v>123013</v>
      </c>
      <c r="CB112" s="817"/>
      <c r="CC112" s="817"/>
      <c r="CD112" s="817"/>
      <c r="CE112" s="817"/>
      <c r="CF112" s="875">
        <v>0.4</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392</v>
      </c>
      <c r="DH112" s="817"/>
      <c r="DI112" s="817"/>
      <c r="DJ112" s="817"/>
      <c r="DK112" s="817"/>
      <c r="DL112" s="817" t="s">
        <v>447</v>
      </c>
      <c r="DM112" s="817"/>
      <c r="DN112" s="817"/>
      <c r="DO112" s="817"/>
      <c r="DP112" s="817"/>
      <c r="DQ112" s="817" t="s">
        <v>410</v>
      </c>
      <c r="DR112" s="817"/>
      <c r="DS112" s="817"/>
      <c r="DT112" s="817"/>
      <c r="DU112" s="817"/>
      <c r="DV112" s="794" t="s">
        <v>410</v>
      </c>
      <c r="DW112" s="794"/>
      <c r="DX112" s="794"/>
      <c r="DY112" s="794"/>
      <c r="DZ112" s="795"/>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42520</v>
      </c>
      <c r="AB113" s="919"/>
      <c r="AC113" s="919"/>
      <c r="AD113" s="919"/>
      <c r="AE113" s="920"/>
      <c r="AF113" s="921">
        <v>39194</v>
      </c>
      <c r="AG113" s="919"/>
      <c r="AH113" s="919"/>
      <c r="AI113" s="919"/>
      <c r="AJ113" s="920"/>
      <c r="AK113" s="921">
        <v>34525</v>
      </c>
      <c r="AL113" s="919"/>
      <c r="AM113" s="919"/>
      <c r="AN113" s="919"/>
      <c r="AO113" s="920"/>
      <c r="AP113" s="922">
        <v>0.1</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10646</v>
      </c>
      <c r="BR113" s="817"/>
      <c r="BS113" s="817"/>
      <c r="BT113" s="817"/>
      <c r="BU113" s="817"/>
      <c r="BV113" s="817">
        <v>8865</v>
      </c>
      <c r="BW113" s="817"/>
      <c r="BX113" s="817"/>
      <c r="BY113" s="817"/>
      <c r="BZ113" s="817"/>
      <c r="CA113" s="817">
        <v>7397</v>
      </c>
      <c r="CB113" s="817"/>
      <c r="CC113" s="817"/>
      <c r="CD113" s="817"/>
      <c r="CE113" s="817"/>
      <c r="CF113" s="875">
        <v>0</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410</v>
      </c>
      <c r="DM113" s="780"/>
      <c r="DN113" s="780"/>
      <c r="DO113" s="780"/>
      <c r="DP113" s="781"/>
      <c r="DQ113" s="782" t="s">
        <v>410</v>
      </c>
      <c r="DR113" s="780"/>
      <c r="DS113" s="780"/>
      <c r="DT113" s="780"/>
      <c r="DU113" s="781"/>
      <c r="DV113" s="824" t="s">
        <v>447</v>
      </c>
      <c r="DW113" s="825"/>
      <c r="DX113" s="825"/>
      <c r="DY113" s="825"/>
      <c r="DZ113" s="826"/>
    </row>
    <row r="114" spans="1:130" s="230"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21967</v>
      </c>
      <c r="AB114" s="780"/>
      <c r="AC114" s="780"/>
      <c r="AD114" s="780"/>
      <c r="AE114" s="781"/>
      <c r="AF114" s="782">
        <v>1279</v>
      </c>
      <c r="AG114" s="780"/>
      <c r="AH114" s="780"/>
      <c r="AI114" s="780"/>
      <c r="AJ114" s="781"/>
      <c r="AK114" s="782">
        <v>1045</v>
      </c>
      <c r="AL114" s="780"/>
      <c r="AM114" s="780"/>
      <c r="AN114" s="780"/>
      <c r="AO114" s="781"/>
      <c r="AP114" s="824">
        <v>0</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2520389</v>
      </c>
      <c r="BR114" s="817"/>
      <c r="BS114" s="817"/>
      <c r="BT114" s="817"/>
      <c r="BU114" s="817"/>
      <c r="BV114" s="817">
        <v>2576205</v>
      </c>
      <c r="BW114" s="817"/>
      <c r="BX114" s="817"/>
      <c r="BY114" s="817"/>
      <c r="BZ114" s="817"/>
      <c r="CA114" s="817">
        <v>2695817</v>
      </c>
      <c r="CB114" s="817"/>
      <c r="CC114" s="817"/>
      <c r="CD114" s="817"/>
      <c r="CE114" s="817"/>
      <c r="CF114" s="875">
        <v>8.6999999999999993</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410</v>
      </c>
      <c r="DH114" s="780"/>
      <c r="DI114" s="780"/>
      <c r="DJ114" s="780"/>
      <c r="DK114" s="781"/>
      <c r="DL114" s="782" t="s">
        <v>410</v>
      </c>
      <c r="DM114" s="780"/>
      <c r="DN114" s="780"/>
      <c r="DO114" s="780"/>
      <c r="DP114" s="781"/>
      <c r="DQ114" s="782" t="s">
        <v>410</v>
      </c>
      <c r="DR114" s="780"/>
      <c r="DS114" s="780"/>
      <c r="DT114" s="780"/>
      <c r="DU114" s="781"/>
      <c r="DV114" s="824" t="s">
        <v>454</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391674</v>
      </c>
      <c r="AB115" s="919"/>
      <c r="AC115" s="919"/>
      <c r="AD115" s="919"/>
      <c r="AE115" s="920"/>
      <c r="AF115" s="921">
        <v>612169</v>
      </c>
      <c r="AG115" s="919"/>
      <c r="AH115" s="919"/>
      <c r="AI115" s="919"/>
      <c r="AJ115" s="920"/>
      <c r="AK115" s="921">
        <v>460504</v>
      </c>
      <c r="AL115" s="919"/>
      <c r="AM115" s="919"/>
      <c r="AN115" s="919"/>
      <c r="AO115" s="920"/>
      <c r="AP115" s="922">
        <v>1.5</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454</v>
      </c>
      <c r="BR115" s="817"/>
      <c r="BS115" s="817"/>
      <c r="BT115" s="817"/>
      <c r="BU115" s="817"/>
      <c r="BV115" s="817" t="s">
        <v>447</v>
      </c>
      <c r="BW115" s="817"/>
      <c r="BX115" s="817"/>
      <c r="BY115" s="817"/>
      <c r="BZ115" s="817"/>
      <c r="CA115" s="817" t="s">
        <v>447</v>
      </c>
      <c r="CB115" s="817"/>
      <c r="CC115" s="817"/>
      <c r="CD115" s="817"/>
      <c r="CE115" s="817"/>
      <c r="CF115" s="875" t="s">
        <v>410</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410</v>
      </c>
      <c r="DH115" s="780"/>
      <c r="DI115" s="780"/>
      <c r="DJ115" s="780"/>
      <c r="DK115" s="781"/>
      <c r="DL115" s="782" t="s">
        <v>410</v>
      </c>
      <c r="DM115" s="780"/>
      <c r="DN115" s="780"/>
      <c r="DO115" s="780"/>
      <c r="DP115" s="781"/>
      <c r="DQ115" s="782" t="s">
        <v>447</v>
      </c>
      <c r="DR115" s="780"/>
      <c r="DS115" s="780"/>
      <c r="DT115" s="780"/>
      <c r="DU115" s="781"/>
      <c r="DV115" s="824" t="s">
        <v>444</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447</v>
      </c>
      <c r="AB116" s="780"/>
      <c r="AC116" s="780"/>
      <c r="AD116" s="780"/>
      <c r="AE116" s="781"/>
      <c r="AF116" s="782" t="s">
        <v>410</v>
      </c>
      <c r="AG116" s="780"/>
      <c r="AH116" s="780"/>
      <c r="AI116" s="780"/>
      <c r="AJ116" s="781"/>
      <c r="AK116" s="782" t="s">
        <v>444</v>
      </c>
      <c r="AL116" s="780"/>
      <c r="AM116" s="780"/>
      <c r="AN116" s="780"/>
      <c r="AO116" s="781"/>
      <c r="AP116" s="824" t="s">
        <v>410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444</v>
      </c>
      <c r="BW116" s="817"/>
      <c r="BX116" s="817"/>
      <c r="BY116" s="817"/>
      <c r="BZ116" s="817"/>
      <c r="CA116" s="817" t="s">
        <v>410</v>
      </c>
      <c r="CB116" s="817"/>
      <c r="CC116" s="817"/>
      <c r="CD116" s="817"/>
      <c r="CE116" s="817"/>
      <c r="CF116" s="875" t="s">
        <v>447</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410</v>
      </c>
      <c r="DM116" s="780"/>
      <c r="DN116" s="780"/>
      <c r="DO116" s="780"/>
      <c r="DP116" s="781"/>
      <c r="DQ116" s="782" t="s">
        <v>444</v>
      </c>
      <c r="DR116" s="780"/>
      <c r="DS116" s="780"/>
      <c r="DT116" s="780"/>
      <c r="DU116" s="781"/>
      <c r="DV116" s="824" t="s">
        <v>410</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2450932</v>
      </c>
      <c r="AB117" s="903"/>
      <c r="AC117" s="903"/>
      <c r="AD117" s="903"/>
      <c r="AE117" s="904"/>
      <c r="AF117" s="905">
        <v>2571568</v>
      </c>
      <c r="AG117" s="903"/>
      <c r="AH117" s="903"/>
      <c r="AI117" s="903"/>
      <c r="AJ117" s="904"/>
      <c r="AK117" s="905">
        <v>2688650</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392</v>
      </c>
      <c r="BR117" s="817"/>
      <c r="BS117" s="817"/>
      <c r="BT117" s="817"/>
      <c r="BU117" s="817"/>
      <c r="BV117" s="817" t="s">
        <v>447</v>
      </c>
      <c r="BW117" s="817"/>
      <c r="BX117" s="817"/>
      <c r="BY117" s="817"/>
      <c r="BZ117" s="817"/>
      <c r="CA117" s="817" t="s">
        <v>447</v>
      </c>
      <c r="CB117" s="817"/>
      <c r="CC117" s="817"/>
      <c r="CD117" s="817"/>
      <c r="CE117" s="817"/>
      <c r="CF117" s="875" t="s">
        <v>392</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447</v>
      </c>
      <c r="DM117" s="780"/>
      <c r="DN117" s="780"/>
      <c r="DO117" s="780"/>
      <c r="DP117" s="781"/>
      <c r="DQ117" s="782" t="s">
        <v>447</v>
      </c>
      <c r="DR117" s="780"/>
      <c r="DS117" s="780"/>
      <c r="DT117" s="780"/>
      <c r="DU117" s="781"/>
      <c r="DV117" s="824" t="s">
        <v>447</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308</v>
      </c>
      <c r="AL118" s="896"/>
      <c r="AM118" s="896"/>
      <c r="AN118" s="896"/>
      <c r="AO118" s="897"/>
      <c r="AP118" s="899" t="s">
        <v>431</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439</v>
      </c>
      <c r="BR118" s="845"/>
      <c r="BS118" s="845"/>
      <c r="BT118" s="845"/>
      <c r="BU118" s="845"/>
      <c r="BV118" s="845" t="s">
        <v>465</v>
      </c>
      <c r="BW118" s="845"/>
      <c r="BX118" s="845"/>
      <c r="BY118" s="845"/>
      <c r="BZ118" s="845"/>
      <c r="CA118" s="845" t="s">
        <v>466</v>
      </c>
      <c r="CB118" s="845"/>
      <c r="CC118" s="845"/>
      <c r="CD118" s="845"/>
      <c r="CE118" s="845"/>
      <c r="CF118" s="875" t="s">
        <v>240</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454</v>
      </c>
      <c r="DH118" s="780"/>
      <c r="DI118" s="780"/>
      <c r="DJ118" s="780"/>
      <c r="DK118" s="781"/>
      <c r="DL118" s="782" t="s">
        <v>392</v>
      </c>
      <c r="DM118" s="780"/>
      <c r="DN118" s="780"/>
      <c r="DO118" s="780"/>
      <c r="DP118" s="781"/>
      <c r="DQ118" s="782" t="s">
        <v>468</v>
      </c>
      <c r="DR118" s="780"/>
      <c r="DS118" s="780"/>
      <c r="DT118" s="780"/>
      <c r="DU118" s="781"/>
      <c r="DV118" s="824" t="s">
        <v>465</v>
      </c>
      <c r="DW118" s="825"/>
      <c r="DX118" s="825"/>
      <c r="DY118" s="825"/>
      <c r="DZ118" s="826"/>
    </row>
    <row r="119" spans="1:130" s="230" customFormat="1" ht="26.25" customHeight="1" x14ac:dyDescent="0.15">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466</v>
      </c>
      <c r="AB119" s="889"/>
      <c r="AC119" s="889"/>
      <c r="AD119" s="889"/>
      <c r="AE119" s="890"/>
      <c r="AF119" s="891" t="s">
        <v>469</v>
      </c>
      <c r="AG119" s="889"/>
      <c r="AH119" s="889"/>
      <c r="AI119" s="889"/>
      <c r="AJ119" s="890"/>
      <c r="AK119" s="891" t="s">
        <v>470</v>
      </c>
      <c r="AL119" s="889"/>
      <c r="AM119" s="889"/>
      <c r="AN119" s="889"/>
      <c r="AO119" s="890"/>
      <c r="AP119" s="892" t="s">
        <v>471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18075193</v>
      </c>
      <c r="BR119" s="845"/>
      <c r="BS119" s="845"/>
      <c r="BT119" s="845"/>
      <c r="BU119" s="845"/>
      <c r="BV119" s="845">
        <v>19250454</v>
      </c>
      <c r="BW119" s="845"/>
      <c r="BX119" s="845"/>
      <c r="BY119" s="845"/>
      <c r="BZ119" s="845"/>
      <c r="CA119" s="845">
        <v>19447405</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714829</v>
      </c>
      <c r="DH119" s="764"/>
      <c r="DI119" s="764"/>
      <c r="DJ119" s="764"/>
      <c r="DK119" s="765"/>
      <c r="DL119" s="766">
        <v>415605</v>
      </c>
      <c r="DM119" s="764"/>
      <c r="DN119" s="764"/>
      <c r="DO119" s="764"/>
      <c r="DP119" s="765"/>
      <c r="DQ119" s="766">
        <v>121670</v>
      </c>
      <c r="DR119" s="764"/>
      <c r="DS119" s="764"/>
      <c r="DT119" s="764"/>
      <c r="DU119" s="765"/>
      <c r="DV119" s="848">
        <v>0.4</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83023</v>
      </c>
      <c r="AB120" s="780"/>
      <c r="AC120" s="780"/>
      <c r="AD120" s="780"/>
      <c r="AE120" s="781"/>
      <c r="AF120" s="782">
        <v>83026</v>
      </c>
      <c r="AG120" s="780"/>
      <c r="AH120" s="780"/>
      <c r="AI120" s="780"/>
      <c r="AJ120" s="781"/>
      <c r="AK120" s="782">
        <v>83029</v>
      </c>
      <c r="AL120" s="780"/>
      <c r="AM120" s="780"/>
      <c r="AN120" s="780"/>
      <c r="AO120" s="781"/>
      <c r="AP120" s="824">
        <v>0.3</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20227834</v>
      </c>
      <c r="BR120" s="842"/>
      <c r="BS120" s="842"/>
      <c r="BT120" s="842"/>
      <c r="BU120" s="842"/>
      <c r="BV120" s="842">
        <v>18797877</v>
      </c>
      <c r="BW120" s="842"/>
      <c r="BX120" s="842"/>
      <c r="BY120" s="842"/>
      <c r="BZ120" s="842"/>
      <c r="CA120" s="842">
        <v>18287095</v>
      </c>
      <c r="CB120" s="842"/>
      <c r="CC120" s="842"/>
      <c r="CD120" s="842"/>
      <c r="CE120" s="842"/>
      <c r="CF120" s="866">
        <v>59.3</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159234</v>
      </c>
      <c r="DH120" s="842"/>
      <c r="DI120" s="842"/>
      <c r="DJ120" s="842"/>
      <c r="DK120" s="842"/>
      <c r="DL120" s="842">
        <v>144022</v>
      </c>
      <c r="DM120" s="842"/>
      <c r="DN120" s="842"/>
      <c r="DO120" s="842"/>
      <c r="DP120" s="842"/>
      <c r="DQ120" s="842">
        <v>123013</v>
      </c>
      <c r="DR120" s="842"/>
      <c r="DS120" s="842"/>
      <c r="DT120" s="842"/>
      <c r="DU120" s="842"/>
      <c r="DV120" s="843">
        <v>0.4</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466</v>
      </c>
      <c r="AB121" s="780"/>
      <c r="AC121" s="780"/>
      <c r="AD121" s="780"/>
      <c r="AE121" s="781"/>
      <c r="AF121" s="782" t="s">
        <v>465</v>
      </c>
      <c r="AG121" s="780"/>
      <c r="AH121" s="780"/>
      <c r="AI121" s="780"/>
      <c r="AJ121" s="781"/>
      <c r="AK121" s="782" t="s">
        <v>471</v>
      </c>
      <c r="AL121" s="780"/>
      <c r="AM121" s="780"/>
      <c r="AN121" s="780"/>
      <c r="AO121" s="781"/>
      <c r="AP121" s="824" t="s">
        <v>468</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1986682</v>
      </c>
      <c r="BR121" s="817"/>
      <c r="BS121" s="817"/>
      <c r="BT121" s="817"/>
      <c r="BU121" s="817"/>
      <c r="BV121" s="817">
        <v>2806715</v>
      </c>
      <c r="BW121" s="817"/>
      <c r="BX121" s="817"/>
      <c r="BY121" s="817"/>
      <c r="BZ121" s="817"/>
      <c r="CA121" s="817">
        <v>3054201</v>
      </c>
      <c r="CB121" s="817"/>
      <c r="CC121" s="817"/>
      <c r="CD121" s="817"/>
      <c r="CE121" s="817"/>
      <c r="CF121" s="875">
        <v>9.9</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t="s">
        <v>471</v>
      </c>
      <c r="DH121" s="817"/>
      <c r="DI121" s="817"/>
      <c r="DJ121" s="817"/>
      <c r="DK121" s="817"/>
      <c r="DL121" s="817" t="s">
        <v>470</v>
      </c>
      <c r="DM121" s="817"/>
      <c r="DN121" s="817"/>
      <c r="DO121" s="817"/>
      <c r="DP121" s="817"/>
      <c r="DQ121" s="817" t="s">
        <v>465</v>
      </c>
      <c r="DR121" s="817"/>
      <c r="DS121" s="817"/>
      <c r="DT121" s="817"/>
      <c r="DU121" s="817"/>
      <c r="DV121" s="794" t="s">
        <v>481</v>
      </c>
      <c r="DW121" s="794"/>
      <c r="DX121" s="794"/>
      <c r="DY121" s="794"/>
      <c r="DZ121" s="795"/>
    </row>
    <row r="122" spans="1:130" s="230" customFormat="1" ht="26.25" customHeight="1" x14ac:dyDescent="0.15">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482</v>
      </c>
      <c r="AB122" s="780"/>
      <c r="AC122" s="780"/>
      <c r="AD122" s="780"/>
      <c r="AE122" s="781"/>
      <c r="AF122" s="782" t="s">
        <v>465</v>
      </c>
      <c r="AG122" s="780"/>
      <c r="AH122" s="780"/>
      <c r="AI122" s="780"/>
      <c r="AJ122" s="781"/>
      <c r="AK122" s="782" t="s">
        <v>392</v>
      </c>
      <c r="AL122" s="780"/>
      <c r="AM122" s="780"/>
      <c r="AN122" s="780"/>
      <c r="AO122" s="781"/>
      <c r="AP122" s="824" t="s">
        <v>240</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9038658</v>
      </c>
      <c r="BR122" s="845"/>
      <c r="BS122" s="845"/>
      <c r="BT122" s="845"/>
      <c r="BU122" s="845"/>
      <c r="BV122" s="845">
        <v>8049191</v>
      </c>
      <c r="BW122" s="845"/>
      <c r="BX122" s="845"/>
      <c r="BY122" s="845"/>
      <c r="BZ122" s="845"/>
      <c r="CA122" s="845">
        <v>6974960</v>
      </c>
      <c r="CB122" s="845"/>
      <c r="CC122" s="845"/>
      <c r="CD122" s="845"/>
      <c r="CE122" s="845"/>
      <c r="CF122" s="846">
        <v>22.6</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481</v>
      </c>
      <c r="DH122" s="817"/>
      <c r="DI122" s="817"/>
      <c r="DJ122" s="817"/>
      <c r="DK122" s="817"/>
      <c r="DL122" s="817" t="s">
        <v>465</v>
      </c>
      <c r="DM122" s="817"/>
      <c r="DN122" s="817"/>
      <c r="DO122" s="817"/>
      <c r="DP122" s="817"/>
      <c r="DQ122" s="817" t="s">
        <v>485</v>
      </c>
      <c r="DR122" s="817"/>
      <c r="DS122" s="817"/>
      <c r="DT122" s="817"/>
      <c r="DU122" s="817"/>
      <c r="DV122" s="794" t="s">
        <v>468</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465</v>
      </c>
      <c r="AB123" s="780"/>
      <c r="AC123" s="780"/>
      <c r="AD123" s="780"/>
      <c r="AE123" s="781"/>
      <c r="AF123" s="782" t="s">
        <v>454</v>
      </c>
      <c r="AG123" s="780"/>
      <c r="AH123" s="780"/>
      <c r="AI123" s="780"/>
      <c r="AJ123" s="781"/>
      <c r="AK123" s="782" t="s">
        <v>454</v>
      </c>
      <c r="AL123" s="780"/>
      <c r="AM123" s="780"/>
      <c r="AN123" s="780"/>
      <c r="AO123" s="781"/>
      <c r="AP123" s="824" t="s">
        <v>471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486</v>
      </c>
      <c r="BP123" s="878"/>
      <c r="BQ123" s="832">
        <v>31253174</v>
      </c>
      <c r="BR123" s="833"/>
      <c r="BS123" s="833"/>
      <c r="BT123" s="833"/>
      <c r="BU123" s="833"/>
      <c r="BV123" s="833">
        <v>29653783</v>
      </c>
      <c r="BW123" s="833"/>
      <c r="BX123" s="833"/>
      <c r="BY123" s="833"/>
      <c r="BZ123" s="833"/>
      <c r="CA123" s="833">
        <v>28316256</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392</v>
      </c>
      <c r="DH123" s="780"/>
      <c r="DI123" s="780"/>
      <c r="DJ123" s="780"/>
      <c r="DK123" s="781"/>
      <c r="DL123" s="782" t="s">
        <v>468</v>
      </c>
      <c r="DM123" s="780"/>
      <c r="DN123" s="780"/>
      <c r="DO123" s="780"/>
      <c r="DP123" s="781"/>
      <c r="DQ123" s="782" t="s">
        <v>465</v>
      </c>
      <c r="DR123" s="780"/>
      <c r="DS123" s="780"/>
      <c r="DT123" s="780"/>
      <c r="DU123" s="781"/>
      <c r="DV123" s="824" t="s">
        <v>465</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482</v>
      </c>
      <c r="AB124" s="780"/>
      <c r="AC124" s="780"/>
      <c r="AD124" s="780"/>
      <c r="AE124" s="781"/>
      <c r="AF124" s="782" t="s">
        <v>482</v>
      </c>
      <c r="AG124" s="780"/>
      <c r="AH124" s="780"/>
      <c r="AI124" s="780"/>
      <c r="AJ124" s="781"/>
      <c r="AK124" s="782" t="s">
        <v>482</v>
      </c>
      <c r="AL124" s="780"/>
      <c r="AM124" s="780"/>
      <c r="AN124" s="780"/>
      <c r="AO124" s="781"/>
      <c r="AP124" s="824" t="s">
        <v>465</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465</v>
      </c>
      <c r="BR124" s="831"/>
      <c r="BS124" s="831"/>
      <c r="BT124" s="831"/>
      <c r="BU124" s="831"/>
      <c r="BV124" s="831" t="s">
        <v>468</v>
      </c>
      <c r="BW124" s="831"/>
      <c r="BX124" s="831"/>
      <c r="BY124" s="831"/>
      <c r="BZ124" s="831"/>
      <c r="CA124" s="831" t="s">
        <v>392</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490</v>
      </c>
      <c r="DH124" s="764"/>
      <c r="DI124" s="764"/>
      <c r="DJ124" s="764"/>
      <c r="DK124" s="765"/>
      <c r="DL124" s="766" t="s">
        <v>454</v>
      </c>
      <c r="DM124" s="764"/>
      <c r="DN124" s="764"/>
      <c r="DO124" s="764"/>
      <c r="DP124" s="765"/>
      <c r="DQ124" s="766" t="s">
        <v>454</v>
      </c>
      <c r="DR124" s="764"/>
      <c r="DS124" s="764"/>
      <c r="DT124" s="764"/>
      <c r="DU124" s="765"/>
      <c r="DV124" s="848" t="s">
        <v>471</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465</v>
      </c>
      <c r="AB125" s="780"/>
      <c r="AC125" s="780"/>
      <c r="AD125" s="780"/>
      <c r="AE125" s="781"/>
      <c r="AF125" s="782" t="s">
        <v>471</v>
      </c>
      <c r="AG125" s="780"/>
      <c r="AH125" s="780"/>
      <c r="AI125" s="780"/>
      <c r="AJ125" s="781"/>
      <c r="AK125" s="782" t="s">
        <v>454</v>
      </c>
      <c r="AL125" s="780"/>
      <c r="AM125" s="780"/>
      <c r="AN125" s="780"/>
      <c r="AO125" s="781"/>
      <c r="AP125" s="824" t="s">
        <v>466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468</v>
      </c>
      <c r="DH125" s="842"/>
      <c r="DI125" s="842"/>
      <c r="DJ125" s="842"/>
      <c r="DK125" s="842"/>
      <c r="DL125" s="842" t="s">
        <v>482</v>
      </c>
      <c r="DM125" s="842"/>
      <c r="DN125" s="842"/>
      <c r="DO125" s="842"/>
      <c r="DP125" s="842"/>
      <c r="DQ125" s="842" t="s">
        <v>468</v>
      </c>
      <c r="DR125" s="842"/>
      <c r="DS125" s="842"/>
      <c r="DT125" s="842"/>
      <c r="DU125" s="842"/>
      <c r="DV125" s="843" t="s">
        <v>466</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308651</v>
      </c>
      <c r="AB126" s="780"/>
      <c r="AC126" s="780"/>
      <c r="AD126" s="780"/>
      <c r="AE126" s="781"/>
      <c r="AF126" s="782">
        <v>529143</v>
      </c>
      <c r="AG126" s="780"/>
      <c r="AH126" s="780"/>
      <c r="AI126" s="780"/>
      <c r="AJ126" s="781"/>
      <c r="AK126" s="782">
        <v>377475</v>
      </c>
      <c r="AL126" s="780"/>
      <c r="AM126" s="780"/>
      <c r="AN126" s="780"/>
      <c r="AO126" s="781"/>
      <c r="AP126" s="824">
        <v>1.2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465</v>
      </c>
      <c r="DH126" s="817"/>
      <c r="DI126" s="817"/>
      <c r="DJ126" s="817"/>
      <c r="DK126" s="817"/>
      <c r="DL126" s="817" t="s">
        <v>468</v>
      </c>
      <c r="DM126" s="817"/>
      <c r="DN126" s="817"/>
      <c r="DO126" s="817"/>
      <c r="DP126" s="817"/>
      <c r="DQ126" s="817" t="s">
        <v>471</v>
      </c>
      <c r="DR126" s="817"/>
      <c r="DS126" s="817"/>
      <c r="DT126" s="817"/>
      <c r="DU126" s="817"/>
      <c r="DV126" s="794" t="s">
        <v>465</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468</v>
      </c>
      <c r="AB127" s="780"/>
      <c r="AC127" s="780"/>
      <c r="AD127" s="780"/>
      <c r="AE127" s="781"/>
      <c r="AF127" s="782" t="s">
        <v>468</v>
      </c>
      <c r="AG127" s="780"/>
      <c r="AH127" s="780"/>
      <c r="AI127" s="780"/>
      <c r="AJ127" s="781"/>
      <c r="AK127" s="782" t="s">
        <v>471</v>
      </c>
      <c r="AL127" s="780"/>
      <c r="AM127" s="780"/>
      <c r="AN127" s="780"/>
      <c r="AO127" s="781"/>
      <c r="AP127" s="824" t="s">
        <v>485</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466</v>
      </c>
      <c r="DM127" s="817"/>
      <c r="DN127" s="817"/>
      <c r="DO127" s="817"/>
      <c r="DP127" s="817"/>
      <c r="DQ127" s="817" t="s">
        <v>471</v>
      </c>
      <c r="DR127" s="817"/>
      <c r="DS127" s="817"/>
      <c r="DT127" s="817"/>
      <c r="DU127" s="817"/>
      <c r="DV127" s="794" t="s">
        <v>466</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568762</v>
      </c>
      <c r="AB128" s="801"/>
      <c r="AC128" s="801"/>
      <c r="AD128" s="801"/>
      <c r="AE128" s="802"/>
      <c r="AF128" s="803">
        <v>229519</v>
      </c>
      <c r="AG128" s="801"/>
      <c r="AH128" s="801"/>
      <c r="AI128" s="801"/>
      <c r="AJ128" s="802"/>
      <c r="AK128" s="803">
        <v>416193</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481</v>
      </c>
      <c r="BG128" s="787"/>
      <c r="BH128" s="787"/>
      <c r="BI128" s="787"/>
      <c r="BJ128" s="787"/>
      <c r="BK128" s="787"/>
      <c r="BL128" s="810"/>
      <c r="BM128" s="786">
        <v>11.72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470</v>
      </c>
      <c r="DH128" s="791"/>
      <c r="DI128" s="791"/>
      <c r="DJ128" s="791"/>
      <c r="DK128" s="791"/>
      <c r="DL128" s="791" t="s">
        <v>468</v>
      </c>
      <c r="DM128" s="791"/>
      <c r="DN128" s="791"/>
      <c r="DO128" s="791"/>
      <c r="DP128" s="791"/>
      <c r="DQ128" s="791" t="s">
        <v>482</v>
      </c>
      <c r="DR128" s="791"/>
      <c r="DS128" s="791"/>
      <c r="DT128" s="791"/>
      <c r="DU128" s="791"/>
      <c r="DV128" s="792" t="s">
        <v>465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31128105</v>
      </c>
      <c r="AB129" s="780"/>
      <c r="AC129" s="780"/>
      <c r="AD129" s="780"/>
      <c r="AE129" s="781"/>
      <c r="AF129" s="782">
        <v>30791116</v>
      </c>
      <c r="AG129" s="780"/>
      <c r="AH129" s="780"/>
      <c r="AI129" s="780"/>
      <c r="AJ129" s="781"/>
      <c r="AK129" s="782">
        <v>32000535</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470</v>
      </c>
      <c r="BG129" s="771"/>
      <c r="BH129" s="771"/>
      <c r="BI129" s="771"/>
      <c r="BJ129" s="771"/>
      <c r="BK129" s="771"/>
      <c r="BL129" s="772"/>
      <c r="BM129" s="770">
        <v>16.72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1328009</v>
      </c>
      <c r="AB130" s="780"/>
      <c r="AC130" s="780"/>
      <c r="AD130" s="780"/>
      <c r="AE130" s="781"/>
      <c r="AF130" s="782">
        <v>1244557</v>
      </c>
      <c r="AG130" s="780"/>
      <c r="AH130" s="780"/>
      <c r="AI130" s="780"/>
      <c r="AJ130" s="781"/>
      <c r="AK130" s="782">
        <v>1160073</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29800096</v>
      </c>
      <c r="AB131" s="764"/>
      <c r="AC131" s="764"/>
      <c r="AD131" s="764"/>
      <c r="AE131" s="765"/>
      <c r="AF131" s="766">
        <v>29546559</v>
      </c>
      <c r="AG131" s="764"/>
      <c r="AH131" s="764"/>
      <c r="AI131" s="764"/>
      <c r="AJ131" s="765"/>
      <c r="AK131" s="766">
        <v>30840462</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468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1.8595946809999999</v>
      </c>
      <c r="AB132" s="745"/>
      <c r="AC132" s="745"/>
      <c r="AD132" s="745"/>
      <c r="AE132" s="746"/>
      <c r="AF132" s="747">
        <v>3.7144494560000001</v>
      </c>
      <c r="AG132" s="745"/>
      <c r="AH132" s="745"/>
      <c r="AI132" s="745"/>
      <c r="AJ132" s="746"/>
      <c r="AK132" s="747">
        <v>3.6068964019999998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2</v>
      </c>
      <c r="AB133" s="724"/>
      <c r="AC133" s="724"/>
      <c r="AD133" s="724"/>
      <c r="AE133" s="725"/>
      <c r="AF133" s="723">
        <v>2.9</v>
      </c>
      <c r="AG133" s="724"/>
      <c r="AH133" s="724"/>
      <c r="AI133" s="724"/>
      <c r="AJ133" s="725"/>
      <c r="AK133" s="723">
        <v>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Eq5m3rm/9gDXlcMHwW1o8yb5mWf6FZNTZDO+eKGapyiFnbz3GqbgeNuCg0xELhN7WvPTfJuCwLZLJPePsb6tA==" saltValue="GZdJU7Am/5iCPp4/wv/z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K5eRYJT0dDbIOEtzGD35WptRTEKFnN08uUkSyM3voMUk8nWAJMDWqIZvNOI/6MiPWuhNYSumhJZtUm80DNRiQ==" saltValue="5RqplbjQGyItwFkgX3Yu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4Qv/9iE6VLx+vczks/DzXcsWwY4dRNbhrDKXC6tus2HBmp9S8FyZDe8sS51Cmbq3xtO3Sbe8G4rZZooqNU1/w==" saltValue="lHWyCxabEuxL68TH9Fhw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522</v>
      </c>
      <c r="AL9" s="1130"/>
      <c r="AM9" s="1130"/>
      <c r="AN9" s="1131"/>
      <c r="AO9" s="281">
        <v>8072697</v>
      </c>
      <c r="AP9" s="281">
        <v>54468</v>
      </c>
      <c r="AQ9" s="282">
        <v>62374</v>
      </c>
      <c r="AR9" s="283">
        <v>-12.7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523</v>
      </c>
      <c r="AL10" s="1130"/>
      <c r="AM10" s="1130"/>
      <c r="AN10" s="1131"/>
      <c r="AO10" s="284">
        <v>106011</v>
      </c>
      <c r="AP10" s="284">
        <v>715</v>
      </c>
      <c r="AQ10" s="285">
        <v>4230</v>
      </c>
      <c r="AR10" s="286">
        <v>-83.1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524</v>
      </c>
      <c r="AL11" s="1130"/>
      <c r="AM11" s="1130"/>
      <c r="AN11" s="1131"/>
      <c r="AO11" s="284">
        <v>8547</v>
      </c>
      <c r="AP11" s="284">
        <v>58</v>
      </c>
      <c r="AQ11" s="285">
        <v>601</v>
      </c>
      <c r="AR11" s="286">
        <v>-90.3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525</v>
      </c>
      <c r="AL12" s="1130"/>
      <c r="AM12" s="1130"/>
      <c r="AN12" s="1131"/>
      <c r="AO12" s="284" t="s">
        <v>526</v>
      </c>
      <c r="AP12" s="284" t="s">
        <v>526</v>
      </c>
      <c r="AQ12" s="285">
        <v>13</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527</v>
      </c>
      <c r="AL13" s="1130"/>
      <c r="AM13" s="1130"/>
      <c r="AN13" s="1131"/>
      <c r="AO13" s="284">
        <v>419048</v>
      </c>
      <c r="AP13" s="284">
        <v>2827</v>
      </c>
      <c r="AQ13" s="285">
        <v>2559</v>
      </c>
      <c r="AR13" s="286">
        <v>10.5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528</v>
      </c>
      <c r="AL14" s="1130"/>
      <c r="AM14" s="1130"/>
      <c r="AN14" s="1131"/>
      <c r="AO14" s="284">
        <v>137930</v>
      </c>
      <c r="AP14" s="284">
        <v>931</v>
      </c>
      <c r="AQ14" s="285">
        <v>1133</v>
      </c>
      <c r="AR14" s="286">
        <v>-17.8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529</v>
      </c>
      <c r="AL15" s="1133"/>
      <c r="AM15" s="1133"/>
      <c r="AN15" s="1134"/>
      <c r="AO15" s="284">
        <v>-367374</v>
      </c>
      <c r="AP15" s="284">
        <v>-2479</v>
      </c>
      <c r="AQ15" s="285">
        <v>-4006</v>
      </c>
      <c r="AR15" s="286">
        <v>-38.1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8376859</v>
      </c>
      <c r="AP16" s="284">
        <v>56520</v>
      </c>
      <c r="AQ16" s="285">
        <v>66904</v>
      </c>
      <c r="AR16" s="286">
        <v>-15.5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534</v>
      </c>
      <c r="AL21" s="1136"/>
      <c r="AM21" s="1136"/>
      <c r="AN21" s="1137"/>
      <c r="AO21" s="297">
        <v>5.31</v>
      </c>
      <c r="AP21" s="298">
        <v>6.16</v>
      </c>
      <c r="AQ21" s="299">
        <v>-0.85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535</v>
      </c>
      <c r="AL22" s="1136"/>
      <c r="AM22" s="1136"/>
      <c r="AN22" s="1137"/>
      <c r="AO22" s="302">
        <v>99.7</v>
      </c>
      <c r="AP22" s="303">
        <v>98.9</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8" t="s">
        <v>536</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539</v>
      </c>
      <c r="AL32" s="1120"/>
      <c r="AM32" s="1120"/>
      <c r="AN32" s="1121"/>
      <c r="AO32" s="312">
        <v>2192576</v>
      </c>
      <c r="AP32" s="312">
        <v>14794</v>
      </c>
      <c r="AQ32" s="313">
        <v>33699</v>
      </c>
      <c r="AR32" s="314">
        <v>-56.1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540</v>
      </c>
      <c r="AL33" s="1120"/>
      <c r="AM33" s="1120"/>
      <c r="AN33" s="1121"/>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541</v>
      </c>
      <c r="AL34" s="1120"/>
      <c r="AM34" s="1120"/>
      <c r="AN34" s="1121"/>
      <c r="AO34" s="312" t="s">
        <v>526</v>
      </c>
      <c r="AP34" s="312" t="s">
        <v>526</v>
      </c>
      <c r="AQ34" s="313">
        <v>23</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542</v>
      </c>
      <c r="AL35" s="1120"/>
      <c r="AM35" s="1120"/>
      <c r="AN35" s="1121"/>
      <c r="AO35" s="312">
        <v>34525</v>
      </c>
      <c r="AP35" s="312">
        <v>233</v>
      </c>
      <c r="AQ35" s="313">
        <v>5771</v>
      </c>
      <c r="AR35" s="314">
        <v>-96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543</v>
      </c>
      <c r="AL36" s="1120"/>
      <c r="AM36" s="1120"/>
      <c r="AN36" s="1121"/>
      <c r="AO36" s="312">
        <v>1045</v>
      </c>
      <c r="AP36" s="312">
        <v>7</v>
      </c>
      <c r="AQ36" s="313">
        <v>1158</v>
      </c>
      <c r="AR36" s="314">
        <v>-99.4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544</v>
      </c>
      <c r="AL37" s="1120"/>
      <c r="AM37" s="1120"/>
      <c r="AN37" s="1121"/>
      <c r="AO37" s="312">
        <v>460504</v>
      </c>
      <c r="AP37" s="312">
        <v>3107</v>
      </c>
      <c r="AQ37" s="313">
        <v>631</v>
      </c>
      <c r="AR37" s="314">
        <v>392.4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545</v>
      </c>
      <c r="AL38" s="1123"/>
      <c r="AM38" s="1123"/>
      <c r="AN38" s="1124"/>
      <c r="AO38" s="315" t="s">
        <v>526</v>
      </c>
      <c r="AP38" s="315" t="s">
        <v>526</v>
      </c>
      <c r="AQ38" s="316">
        <v>0</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546</v>
      </c>
      <c r="AL39" s="1123"/>
      <c r="AM39" s="1123"/>
      <c r="AN39" s="1124"/>
      <c r="AO39" s="312">
        <v>-416193</v>
      </c>
      <c r="AP39" s="312">
        <v>-2808</v>
      </c>
      <c r="AQ39" s="313">
        <v>-6112</v>
      </c>
      <c r="AR39" s="314">
        <v>-54.1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547</v>
      </c>
      <c r="AL40" s="1120"/>
      <c r="AM40" s="1120"/>
      <c r="AN40" s="1121"/>
      <c r="AO40" s="312">
        <v>-1160073</v>
      </c>
      <c r="AP40" s="312">
        <v>-7827</v>
      </c>
      <c r="AQ40" s="313">
        <v>-25565</v>
      </c>
      <c r="AR40" s="314">
        <v>-69.400000000000006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301</v>
      </c>
      <c r="AL41" s="1126"/>
      <c r="AM41" s="1126"/>
      <c r="AN41" s="1127"/>
      <c r="AO41" s="312">
        <v>1112384</v>
      </c>
      <c r="AP41" s="312">
        <v>7505</v>
      </c>
      <c r="AQ41" s="313">
        <v>9604</v>
      </c>
      <c r="AR41" s="314">
        <v>-21.9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517</v>
      </c>
      <c r="AN49" s="1114" t="s">
        <v>551</v>
      </c>
      <c r="AO49" s="1115"/>
      <c r="AP49" s="1115"/>
      <c r="AQ49" s="1115"/>
      <c r="AR49" s="111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3071658</v>
      </c>
      <c r="AN51" s="334">
        <v>20650</v>
      </c>
      <c r="AO51" s="335">
        <v>-26.3</v>
      </c>
      <c r="AP51" s="336">
        <v>43226</v>
      </c>
      <c r="AQ51" s="337">
        <v>1.3</v>
      </c>
      <c r="AR51" s="338">
        <v>-27.6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2392654</v>
      </c>
      <c r="AN52" s="342">
        <v>16086</v>
      </c>
      <c r="AO52" s="343">
        <v>-37</v>
      </c>
      <c r="AP52" s="344">
        <v>22622</v>
      </c>
      <c r="AQ52" s="345">
        <v>-0.2</v>
      </c>
      <c r="AR52" s="346">
        <v>-36.799999999999997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6457169</v>
      </c>
      <c r="AN53" s="334">
        <v>43388</v>
      </c>
      <c r="AO53" s="335">
        <v>110.1</v>
      </c>
      <c r="AP53" s="336">
        <v>42836</v>
      </c>
      <c r="AQ53" s="337">
        <v>-0.9</v>
      </c>
      <c r="AR53" s="338">
        <v>111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5427580</v>
      </c>
      <c r="AN54" s="342">
        <v>36470</v>
      </c>
      <c r="AO54" s="343">
        <v>126.7</v>
      </c>
      <c r="AP54" s="344">
        <v>22936</v>
      </c>
      <c r="AQ54" s="345">
        <v>1.4</v>
      </c>
      <c r="AR54" s="346">
        <v>125.3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5562490</v>
      </c>
      <c r="AN55" s="334">
        <v>37463</v>
      </c>
      <c r="AO55" s="335">
        <v>-13.7</v>
      </c>
      <c r="AP55" s="336">
        <v>44161</v>
      </c>
      <c r="AQ55" s="337">
        <v>3.1</v>
      </c>
      <c r="AR55" s="338">
        <v>-16.8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4310785</v>
      </c>
      <c r="AN56" s="342">
        <v>29033</v>
      </c>
      <c r="AO56" s="343">
        <v>-20.399999999999999</v>
      </c>
      <c r="AP56" s="344">
        <v>23644</v>
      </c>
      <c r="AQ56" s="345">
        <v>3.1</v>
      </c>
      <c r="AR56" s="346">
        <v>-23.5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11524522</v>
      </c>
      <c r="AN57" s="334">
        <v>78118</v>
      </c>
      <c r="AO57" s="335">
        <v>108.5</v>
      </c>
      <c r="AP57" s="336">
        <v>43955</v>
      </c>
      <c r="AQ57" s="337">
        <v>-0.5</v>
      </c>
      <c r="AR57" s="338">
        <v>109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10150382</v>
      </c>
      <c r="AN58" s="342">
        <v>68803</v>
      </c>
      <c r="AO58" s="343">
        <v>137</v>
      </c>
      <c r="AP58" s="344">
        <v>21318</v>
      </c>
      <c r="AQ58" s="345">
        <v>-9.8000000000000007</v>
      </c>
      <c r="AR58" s="346">
        <v>146.80000000000001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8514393</v>
      </c>
      <c r="AN59" s="334">
        <v>57448</v>
      </c>
      <c r="AO59" s="335">
        <v>-26.5</v>
      </c>
      <c r="AP59" s="336">
        <v>41921</v>
      </c>
      <c r="AQ59" s="337">
        <v>-4.5999999999999996</v>
      </c>
      <c r="AR59" s="338">
        <v>-21.9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7221548</v>
      </c>
      <c r="AN60" s="342">
        <v>48725</v>
      </c>
      <c r="AO60" s="343">
        <v>-29.2</v>
      </c>
      <c r="AP60" s="344">
        <v>21655</v>
      </c>
      <c r="AQ60" s="345">
        <v>1.6</v>
      </c>
      <c r="AR60" s="346">
        <v>-30.8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7026046</v>
      </c>
      <c r="AN61" s="349">
        <v>47413</v>
      </c>
      <c r="AO61" s="350">
        <v>30.4</v>
      </c>
      <c r="AP61" s="351">
        <v>43220</v>
      </c>
      <c r="AQ61" s="352">
        <v>-0.3</v>
      </c>
      <c r="AR61" s="338">
        <v>30.7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5900590</v>
      </c>
      <c r="AN62" s="342">
        <v>39823</v>
      </c>
      <c r="AO62" s="343">
        <v>35.4</v>
      </c>
      <c r="AP62" s="344">
        <v>22435</v>
      </c>
      <c r="AQ62" s="345">
        <v>-0.8</v>
      </c>
      <c r="AR62" s="346">
        <v>36.200000000000003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7fUcwEqGipiU9oioYe+e06w5F3Vp3owKq6aqYOc8WI/sX0FKK+xF67tRxNc2fM+P9K7w8c4JD79g1MLfKUoVw==" saltValue="rHvE/QOAec2ROj5XlTK8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jJybeoWmwOZ3FnBbx2EbbXO9dnBz5P277oEbrIWlcjvz/0YVtFMB3PnfqogTyfrK9jPR65OIk438ivA7QkXQ3w==" saltValue="rSUoRP0p2l2vT//PVAkL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ctoC5B/l06Fuoa0Kn6n2fwgkMQu7Bv2wcLIgnU9Mz1c+DZ0Fb00izUGa9VlzQhZWVWyCPAtToEX8vv+iAS40Yw==" saltValue="vPZcXzYBJ+45JjOz8BMW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8" t="s">
        <v>3</v>
      </c>
      <c r="D47" s="1138"/>
      <c r="E47" s="1139"/>
      <c r="F47" s="11">
        <v>13.42</v>
      </c>
      <c r="G47" s="12">
        <v>11.48</v>
      </c>
      <c r="H47" s="12">
        <v>12.05</v>
      </c>
      <c r="I47" s="12">
        <v>13.1</v>
      </c>
      <c r="J47" s="13">
        <v>12.42</v>
      </c>
    </row>
    <row r="48" spans="2:10" ht="57.75" customHeight="1" x14ac:dyDescent="0.15">
      <c r="B48" s="14"/>
      <c r="C48" s="1140" t="s">
        <v>4</v>
      </c>
      <c r="D48" s="1140"/>
      <c r="E48" s="1141"/>
      <c r="F48" s="15">
        <v>3.42</v>
      </c>
      <c r="G48" s="16">
        <v>4.17</v>
      </c>
      <c r="H48" s="16">
        <v>6.58</v>
      </c>
      <c r="I48" s="16">
        <v>9.0500000000000007</v>
      </c>
      <c r="J48" s="17">
        <v>7.77</v>
      </c>
    </row>
    <row r="49" spans="2:10" ht="57.75" customHeight="1" thickBot="1" x14ac:dyDescent="0.2">
      <c r="B49" s="18"/>
      <c r="C49" s="1142" t="s">
        <v>5</v>
      </c>
      <c r="D49" s="1142"/>
      <c r="E49" s="1143"/>
      <c r="F49" s="19" t="s">
        <v>572</v>
      </c>
      <c r="G49" s="20" t="s">
        <v>573</v>
      </c>
      <c r="H49" s="20">
        <v>3.05</v>
      </c>
      <c r="I49" s="20">
        <v>3.32</v>
      </c>
      <c r="J49" s="21" t="s">
        <v>574</v>
      </c>
    </row>
    <row r="50" spans="2:10" x14ac:dyDescent="0.15"/>
  </sheetData>
  <sheetProtection algorithmName="SHA-512" hashValue="myR0ri3sfDgm0Brq00p7Q260lMXZ/9PNrQ7ruWWTIeoHfbJiGZui6w7eCfQTqO+riFW8gGAsg9R+NTaaVnED7g==" saltValue="qhguN9cygVEM2oOoE6j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ｵｵﾀ ﾀｶｼ</cp:lastModifiedBy>
  <dcterms:created xsi:type="dcterms:W3CDTF">2024-02-05T00:56:26Z</dcterms:created>
  <dcterms:modified xsi:type="dcterms:W3CDTF">2024-03-18T07:48:49Z</dcterms:modified>
  <cp:category/>
</cp:coreProperties>
</file>